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9300"/>
  </bookViews>
  <sheets>
    <sheet name="一般公共预算收入调整" sheetId="2" r:id="rId1"/>
    <sheet name="一般公共预算支出调整" sheetId="1" r:id="rId2"/>
    <sheet name="政府性基金收入调整" sheetId="3" r:id="rId3"/>
    <sheet name="政府性基金支出调整" sheetId="4" r:id="rId4"/>
    <sheet name="债务限额变动情况" sheetId="5" r:id="rId5"/>
  </sheets>
  <definedNames>
    <definedName name="_xlnm.Print_Area" localSheetId="1">一般公共预算支出调整!$A$1:$O$34</definedName>
  </definedNames>
  <calcPr calcId="145621"/>
</workbook>
</file>

<file path=xl/calcChain.xml><?xml version="1.0" encoding="utf-8"?>
<calcChain xmlns="http://schemas.openxmlformats.org/spreadsheetml/2006/main">
  <c r="C5" i="5" l="1"/>
  <c r="B5" i="5"/>
  <c r="D17" i="4"/>
  <c r="D16" i="4"/>
  <c r="D14" i="4"/>
  <c r="D13" i="4"/>
  <c r="D12" i="4"/>
  <c r="D4" i="4" s="1"/>
  <c r="D19" i="4" s="1"/>
  <c r="D11" i="4"/>
  <c r="D10" i="4"/>
  <c r="D9" i="4"/>
  <c r="D8" i="4"/>
  <c r="D7" i="4"/>
  <c r="D6" i="4"/>
  <c r="D5" i="4"/>
  <c r="C4" i="4"/>
  <c r="C19" i="4" s="1"/>
  <c r="B4" i="4"/>
  <c r="B19" i="4" s="1"/>
  <c r="C16" i="3"/>
  <c r="D14" i="3"/>
  <c r="D13" i="3"/>
  <c r="D11" i="3"/>
  <c r="D10" i="3"/>
  <c r="D7" i="3"/>
  <c r="D6" i="3"/>
  <c r="D5" i="3"/>
  <c r="D4" i="3" s="1"/>
  <c r="D16" i="3" s="1"/>
  <c r="C4" i="3"/>
  <c r="B4" i="3"/>
  <c r="B16" i="3" s="1"/>
  <c r="N34" i="1"/>
  <c r="M34" i="1"/>
  <c r="L34" i="1"/>
  <c r="K34" i="1"/>
  <c r="F34" i="1"/>
  <c r="E34" i="1"/>
  <c r="D34" i="1"/>
  <c r="O33" i="1"/>
  <c r="J33" i="1"/>
  <c r="I33" i="1"/>
  <c r="H33" i="1"/>
  <c r="G33" i="1"/>
  <c r="O32" i="1"/>
  <c r="J32" i="1"/>
  <c r="I32" i="1"/>
  <c r="H32" i="1" s="1"/>
  <c r="G32" i="1"/>
  <c r="O31" i="1"/>
  <c r="J31" i="1"/>
  <c r="I31" i="1"/>
  <c r="H31" i="1" s="1"/>
  <c r="G31" i="1"/>
  <c r="O30" i="1"/>
  <c r="J30" i="1"/>
  <c r="I30" i="1"/>
  <c r="H30" i="1" s="1"/>
  <c r="G30" i="1"/>
  <c r="O29" i="1"/>
  <c r="J29" i="1"/>
  <c r="I29" i="1"/>
  <c r="H29" i="1"/>
  <c r="G29" i="1"/>
  <c r="O28" i="1"/>
  <c r="J28" i="1"/>
  <c r="I28" i="1"/>
  <c r="H28" i="1" s="1"/>
  <c r="G28" i="1"/>
  <c r="O27" i="1"/>
  <c r="J27" i="1"/>
  <c r="I27" i="1"/>
  <c r="H27" i="1" s="1"/>
  <c r="G27" i="1"/>
  <c r="O26" i="1"/>
  <c r="J26" i="1"/>
  <c r="I26" i="1"/>
  <c r="H26" i="1" s="1"/>
  <c r="G26" i="1"/>
  <c r="C26" i="1"/>
  <c r="O25" i="1"/>
  <c r="J25" i="1"/>
  <c r="I25" i="1"/>
  <c r="H25" i="1" s="1"/>
  <c r="G25" i="1"/>
  <c r="C25" i="1"/>
  <c r="O24" i="1"/>
  <c r="J24" i="1"/>
  <c r="I24" i="1"/>
  <c r="H24" i="1" s="1"/>
  <c r="G24" i="1"/>
  <c r="O23" i="1"/>
  <c r="J23" i="1"/>
  <c r="I23" i="1"/>
  <c r="H23" i="1"/>
  <c r="G23" i="1"/>
  <c r="O22" i="1"/>
  <c r="J22" i="1"/>
  <c r="I22" i="1"/>
  <c r="H22" i="1" s="1"/>
  <c r="G22" i="1"/>
  <c r="O21" i="1"/>
  <c r="J21" i="1"/>
  <c r="I21" i="1"/>
  <c r="H21" i="1" s="1"/>
  <c r="G21" i="1"/>
  <c r="O20" i="1"/>
  <c r="J20" i="1"/>
  <c r="I20" i="1"/>
  <c r="H20" i="1" s="1"/>
  <c r="G20" i="1"/>
  <c r="O19" i="1"/>
  <c r="J19" i="1"/>
  <c r="I19" i="1"/>
  <c r="H19" i="1"/>
  <c r="G19" i="1"/>
  <c r="C19" i="1"/>
  <c r="O18" i="1"/>
  <c r="J18" i="1"/>
  <c r="I18" i="1"/>
  <c r="H18" i="1" s="1"/>
  <c r="G18" i="1"/>
  <c r="O17" i="1"/>
  <c r="J17" i="1"/>
  <c r="I17" i="1"/>
  <c r="H17" i="1" s="1"/>
  <c r="G17" i="1"/>
  <c r="O16" i="1"/>
  <c r="J16" i="1"/>
  <c r="I16" i="1"/>
  <c r="H16" i="1"/>
  <c r="G16" i="1"/>
  <c r="O15" i="1"/>
  <c r="J15" i="1"/>
  <c r="I15" i="1"/>
  <c r="H15" i="1" s="1"/>
  <c r="G15" i="1"/>
  <c r="O14" i="1"/>
  <c r="J14" i="1"/>
  <c r="I14" i="1"/>
  <c r="H14" i="1" s="1"/>
  <c r="G14" i="1"/>
  <c r="O13" i="1"/>
  <c r="O34" i="1" s="1"/>
  <c r="J13" i="1"/>
  <c r="I13" i="1"/>
  <c r="H13" i="1" s="1"/>
  <c r="G13" i="1"/>
  <c r="G34" i="1" s="1"/>
  <c r="O12" i="1"/>
  <c r="J12" i="1"/>
  <c r="I12" i="1"/>
  <c r="H12" i="1"/>
  <c r="G12" i="1"/>
  <c r="C12" i="1"/>
  <c r="O11" i="1"/>
  <c r="J11" i="1"/>
  <c r="I11" i="1"/>
  <c r="H11" i="1" s="1"/>
  <c r="G11" i="1"/>
  <c r="C11" i="1"/>
  <c r="C34" i="1" s="1"/>
  <c r="O10" i="1"/>
  <c r="J10" i="1"/>
  <c r="J34" i="1" s="1"/>
  <c r="I10" i="1"/>
  <c r="I34" i="1" s="1"/>
  <c r="H10" i="1"/>
  <c r="H34" i="1" s="1"/>
  <c r="G10" i="1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F21" i="2" s="1"/>
  <c r="F20" i="2" s="1"/>
  <c r="C22" i="2"/>
  <c r="G21" i="2"/>
  <c r="E21" i="2"/>
  <c r="E20" i="2" s="1"/>
  <c r="E35" i="2" s="1"/>
  <c r="D21" i="2"/>
  <c r="D20" i="2" s="1"/>
  <c r="C21" i="2"/>
  <c r="B21" i="2"/>
  <c r="G20" i="2"/>
  <c r="C20" i="2"/>
  <c r="B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F9" i="2"/>
  <c r="C9" i="2"/>
  <c r="F8" i="2"/>
  <c r="F6" i="2" s="1"/>
  <c r="F35" i="2" s="1"/>
  <c r="C8" i="2"/>
  <c r="F7" i="2"/>
  <c r="C7" i="2"/>
  <c r="G6" i="2"/>
  <c r="G35" i="2" s="1"/>
  <c r="E6" i="2"/>
  <c r="D6" i="2"/>
  <c r="D35" i="2" s="1"/>
  <c r="C6" i="2"/>
  <c r="C35" i="2" s="1"/>
  <c r="B6" i="2"/>
  <c r="B35" i="2" s="1"/>
</calcChain>
</file>

<file path=xl/sharedStrings.xml><?xml version="1.0" encoding="utf-8"?>
<sst xmlns="http://schemas.openxmlformats.org/spreadsheetml/2006/main" count="153" uniqueCount="132">
  <si>
    <t>2022年一般公共预算收入调整方案表</t>
  </si>
  <si>
    <t>编制：宛城区财政局</t>
  </si>
  <si>
    <t>单位：万元</t>
  </si>
  <si>
    <t>项       目</t>
  </si>
  <si>
    <t xml:space="preserve">全区   </t>
  </si>
  <si>
    <t>区本级</t>
  </si>
  <si>
    <t>2022年  预算数</t>
  </si>
  <si>
    <t>调  整    收入数</t>
  </si>
  <si>
    <t>预  计    收入数</t>
  </si>
  <si>
    <t>调  整
收入数</t>
  </si>
  <si>
    <t>预  计   收入数</t>
  </si>
  <si>
    <t>一、税收收入</t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</si>
  <si>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增值税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</si>
  <si>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企业所得税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</si>
  <si>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企业所得税退税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</si>
  <si>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个人所得税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</si>
  <si>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资源税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</si>
  <si>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城市维护建设税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</si>
  <si>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房产税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</si>
  <si>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印花税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</si>
  <si>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城镇土地使用税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</si>
  <si>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土地增值税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</si>
  <si>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车船税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</si>
  <si>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耕地占用税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</si>
  <si>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其他税收收入</t>
    </r>
  </si>
  <si>
    <t>二、非税收入</t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</si>
  <si>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专项收入</t>
    </r>
  </si>
  <si>
    <r>
      <rPr>
        <sz val="11"/>
        <rFont val="Times New Roman"/>
        <family val="1"/>
      </rPr>
      <t xml:space="preserve">        1</t>
    </r>
    <r>
      <rPr>
        <sz val="11"/>
        <rFont val="宋体"/>
        <family val="3"/>
        <charset val="134"/>
      </rPr>
      <t>、排污费收入</t>
    </r>
  </si>
  <si>
    <r>
      <rPr>
        <sz val="11"/>
        <rFont val="Times New Roman"/>
        <family val="1"/>
      </rPr>
      <t xml:space="preserve">        2</t>
    </r>
    <r>
      <rPr>
        <sz val="11"/>
        <rFont val="宋体"/>
        <family val="3"/>
        <charset val="134"/>
      </rPr>
      <t>、水资源源费收入</t>
    </r>
  </si>
  <si>
    <r>
      <rPr>
        <sz val="11"/>
        <rFont val="Times New Roman"/>
        <family val="1"/>
      </rPr>
      <t xml:space="preserve">        3</t>
    </r>
    <r>
      <rPr>
        <sz val="11"/>
        <rFont val="宋体"/>
        <family val="3"/>
        <charset val="134"/>
      </rPr>
      <t>、教育费附加收入</t>
    </r>
  </si>
  <si>
    <r>
      <rPr>
        <sz val="11"/>
        <rFont val="Times New Roman"/>
        <family val="1"/>
      </rPr>
      <t xml:space="preserve">        4</t>
    </r>
    <r>
      <rPr>
        <sz val="11"/>
        <rFont val="宋体"/>
        <family val="3"/>
        <charset val="134"/>
      </rPr>
      <t>、地方教育费附加</t>
    </r>
  </si>
  <si>
    <r>
      <rPr>
        <sz val="11"/>
        <rFont val="Times New Roman"/>
        <family val="1"/>
      </rPr>
      <t xml:space="preserve">        5</t>
    </r>
    <r>
      <rPr>
        <sz val="11"/>
        <rFont val="宋体"/>
        <family val="3"/>
        <charset val="134"/>
      </rPr>
      <t>、教育资金收入</t>
    </r>
  </si>
  <si>
    <r>
      <rPr>
        <sz val="11"/>
        <rFont val="Times New Roman"/>
        <family val="1"/>
      </rPr>
      <t xml:space="preserve">        6</t>
    </r>
    <r>
      <rPr>
        <sz val="11"/>
        <rFont val="宋体"/>
        <family val="3"/>
        <charset val="134"/>
      </rPr>
      <t>、文化事业建设费</t>
    </r>
  </si>
  <si>
    <r>
      <rPr>
        <sz val="11"/>
        <rFont val="Times New Roman"/>
        <family val="1"/>
      </rPr>
      <t xml:space="preserve">        7</t>
    </r>
    <r>
      <rPr>
        <sz val="11"/>
        <rFont val="宋体"/>
        <family val="3"/>
        <charset val="134"/>
      </rPr>
      <t>、残疾人就业保障金</t>
    </r>
  </si>
  <si>
    <r>
      <rPr>
        <sz val="11"/>
        <rFont val="Times New Roman"/>
        <family val="1"/>
      </rPr>
      <t xml:space="preserve">        8</t>
    </r>
    <r>
      <rPr>
        <sz val="11"/>
        <rFont val="宋体"/>
        <family val="3"/>
        <charset val="134"/>
      </rPr>
      <t>、农田水利建设资金</t>
    </r>
  </si>
  <si>
    <r>
      <rPr>
        <sz val="11"/>
        <rFont val="Times New Roman"/>
        <family val="1"/>
      </rPr>
      <t xml:space="preserve">        9</t>
    </r>
    <r>
      <rPr>
        <sz val="11"/>
        <rFont val="宋体"/>
        <family val="3"/>
        <charset val="134"/>
      </rPr>
      <t>、育林基金收入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</si>
  <si>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行政事业性收费收入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</si>
  <si>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罚没收入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</si>
  <si>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国有资源有偿使用收入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</si>
  <si>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其他收入</t>
    </r>
  </si>
  <si>
    <t>一般预算收入合计</t>
  </si>
  <si>
    <t>2022年一般公共预算支出调整方案表</t>
  </si>
  <si>
    <t>单位:万元</t>
  </si>
  <si>
    <t>行号</t>
  </si>
  <si>
    <t>支出项目</t>
  </si>
  <si>
    <t>年初预算</t>
  </si>
  <si>
    <t>区本级预算调整数</t>
  </si>
  <si>
    <t>调整预算数</t>
  </si>
  <si>
    <t>全区</t>
  </si>
  <si>
    <t>区直</t>
  </si>
  <si>
    <t>乡镇办</t>
  </si>
  <si>
    <t>区本级合计</t>
  </si>
  <si>
    <t>小计</t>
  </si>
  <si>
    <t>办事处</t>
  </si>
  <si>
    <t>区本级 合 计</t>
  </si>
  <si>
    <t>其中：办事处</t>
  </si>
  <si>
    <t>一、一般公共服务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</si>
  <si>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</si>
  <si>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</si>
  <si>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</si>
  <si>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</si>
  <si>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</si>
  <si>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</si>
  <si>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</si>
  <si>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</si>
  <si>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</si>
  <si>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</si>
  <si>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</si>
  <si>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</si>
  <si>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</si>
  <si>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</si>
  <si>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</si>
  <si>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</si>
  <si>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</si>
  <si>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</si>
  <si>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</si>
  <si>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</si>
  <si>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</si>
  <si>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二十三、债务付息支出</t>
  </si>
  <si>
    <t>二十四、其他支出</t>
  </si>
  <si>
    <t>支出合计</t>
  </si>
  <si>
    <t>2022年宛城区政府性基金收入调整表</t>
  </si>
  <si>
    <t>制表：宛城区财政局</t>
  </si>
  <si>
    <t>预算科目</t>
  </si>
  <si>
    <t>调整(变动)
预算数</t>
  </si>
  <si>
    <t>与年初预算数
增（减）</t>
  </si>
  <si>
    <t>调整（变动）说明</t>
  </si>
  <si>
    <t>政府性基金收入</t>
  </si>
  <si>
    <t xml:space="preserve">     国有土地使用权出让收入</t>
  </si>
  <si>
    <t>南阳市城区土地出让实行“六统一”，区级国有土地出让减少。</t>
  </si>
  <si>
    <t xml:space="preserve">     国有土地收益基金收入</t>
  </si>
  <si>
    <t xml:space="preserve">     农业土地开发资金收入</t>
  </si>
  <si>
    <t xml:space="preserve">     城市基础设施配套费收入</t>
  </si>
  <si>
    <t xml:space="preserve">     污水处理费收入</t>
  </si>
  <si>
    <t xml:space="preserve">     专项债务对应项目专项收入</t>
  </si>
  <si>
    <t>上级补助收入</t>
  </si>
  <si>
    <t>市级下达区级土地出让分成增加</t>
  </si>
  <si>
    <t>抗疫特别国债</t>
  </si>
  <si>
    <t>转贷地方政府债券收入</t>
  </si>
  <si>
    <t xml:space="preserve">     新增债券</t>
  </si>
  <si>
    <t>专项债增加</t>
  </si>
  <si>
    <t>调入资金</t>
  </si>
  <si>
    <t>收入总计</t>
  </si>
  <si>
    <t>注：截止2022年11月底的数据。</t>
  </si>
  <si>
    <t>2022年宛城区政府性基金支出调整表</t>
  </si>
  <si>
    <t>年初预算数</t>
  </si>
  <si>
    <t>政府性基金支出</t>
  </si>
  <si>
    <t xml:space="preserve">     其中：国有土地使用权出让收入安排的支出</t>
  </si>
  <si>
    <t>主要用于国有企业注资、土地成本返还、唐白河治理、高铁片区PPP项目等国有土地出让安排的支出项目。</t>
  </si>
  <si>
    <t xml:space="preserve">      国有土地收益基金支出</t>
  </si>
  <si>
    <t xml:space="preserve">      农业土地开发资金安排的支出</t>
  </si>
  <si>
    <t xml:space="preserve">      城市基础设施配套费安排的支出</t>
  </si>
  <si>
    <t xml:space="preserve">      大中型水库移民后期扶持基金支出</t>
  </si>
  <si>
    <t xml:space="preserve">      旅游发展基金的支出</t>
  </si>
  <si>
    <t xml:space="preserve">      污水处理费安排的支出</t>
  </si>
  <si>
    <t xml:space="preserve">      彩票公益金安排的支出</t>
  </si>
  <si>
    <t xml:space="preserve">      其他支出</t>
  </si>
  <si>
    <t>新增专项债券对应安排的支出</t>
  </si>
  <si>
    <t>债务还本支出</t>
  </si>
  <si>
    <t>债务付息支出</t>
  </si>
  <si>
    <t>调出资金</t>
  </si>
  <si>
    <t>支出总计</t>
  </si>
  <si>
    <t>南阳市宛城区地方政府债务限额变动情况</t>
  </si>
  <si>
    <t>项    目</t>
  </si>
  <si>
    <r>
      <rPr>
        <sz val="16"/>
        <color theme="1"/>
        <rFont val="宋体"/>
        <family val="3"/>
        <charset val="134"/>
        <scheme val="minor"/>
      </rPr>
      <t>20</t>
    </r>
    <r>
      <rPr>
        <sz val="16"/>
        <color theme="1"/>
        <rFont val="宋体"/>
        <family val="3"/>
        <charset val="134"/>
        <scheme val="minor"/>
      </rPr>
      <t>21</t>
    </r>
    <r>
      <rPr>
        <sz val="16"/>
        <color theme="1"/>
        <rFont val="宋体"/>
        <family val="3"/>
        <charset val="134"/>
        <scheme val="minor"/>
      </rPr>
      <t>年度</t>
    </r>
  </si>
  <si>
    <r>
      <rPr>
        <sz val="16"/>
        <color theme="1"/>
        <rFont val="宋体"/>
        <family val="3"/>
        <charset val="134"/>
        <scheme val="minor"/>
      </rPr>
      <t>202</t>
    </r>
    <r>
      <rPr>
        <sz val="16"/>
        <color theme="1"/>
        <rFont val="宋体"/>
        <family val="3"/>
        <charset val="134"/>
        <scheme val="minor"/>
      </rPr>
      <t>2</t>
    </r>
    <r>
      <rPr>
        <sz val="16"/>
        <color theme="1"/>
        <rFont val="宋体"/>
        <family val="3"/>
        <charset val="134"/>
        <scheme val="minor"/>
      </rPr>
      <t>年度</t>
    </r>
  </si>
  <si>
    <t>备注</t>
  </si>
  <si>
    <t>上级下达我区债务限额</t>
  </si>
  <si>
    <t>债务余额</t>
  </si>
  <si>
    <t xml:space="preserve">      其中： 一般债券</t>
  </si>
  <si>
    <t xml:space="preserve">            专项债券</t>
  </si>
  <si>
    <r>
      <t>注：乡镇预计收入数比年初预算数减少4</t>
    </r>
    <r>
      <rPr>
        <sz val="11"/>
        <color theme="1"/>
        <rFont val="宋体"/>
        <family val="3"/>
        <charset val="134"/>
        <scheme val="minor"/>
      </rPr>
      <t>61</t>
    </r>
    <r>
      <rPr>
        <sz val="11"/>
        <color theme="1"/>
        <rFont val="宋体"/>
        <charset val="134"/>
        <scheme val="minor"/>
      </rPr>
      <t>万元。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</si>
</sst>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_ "/>
    <numFmt numFmtId="177" formatCode="_ * #,##0_ ;_ * \-#,##0_ ;_ * &quot;-&quot;??_ ;_ @_ "/>
    <numFmt numFmtId="178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sz val="12"/>
      <color indexed="10"/>
      <name val="宋体"/>
      <family val="3"/>
      <charset val="134"/>
    </font>
    <font>
      <b/>
      <sz val="22"/>
      <name val="黑体"/>
      <family val="3"/>
      <charset val="134"/>
    </font>
    <font>
      <sz val="11"/>
      <name val="黑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Times New Roman"/>
      <family val="1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4" fillId="0" borderId="0"/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1" applyNumberFormat="1" applyFont="1" applyFill="1" applyBorder="1" applyAlignment="1">
      <alignment horizontal="right" vertical="center" wrapText="1"/>
    </xf>
    <xf numFmtId="176" fontId="6" fillId="0" borderId="1" xfId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76" fontId="6" fillId="2" borderId="1" xfId="1" applyNumberFormat="1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176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0" xfId="2" applyNumberFormat="1" applyFont="1" applyFill="1" applyAlignment="1">
      <alignment horizontal="center" vertical="center" wrapText="1"/>
    </xf>
    <xf numFmtId="0" fontId="8" fillId="0" borderId="0" xfId="2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11" fillId="0" borderId="0" xfId="0" applyFont="1" applyFill="1" applyAlignment="1"/>
    <xf numFmtId="0" fontId="0" fillId="0" borderId="0" xfId="0" applyFill="1" applyAlignment="1">
      <alignment vertical="center"/>
    </xf>
    <xf numFmtId="0" fontId="12" fillId="0" borderId="0" xfId="0" applyFont="1" applyFill="1" applyAlignment="1"/>
    <xf numFmtId="0" fontId="0" fillId="2" borderId="0" xfId="0" applyFill="1" applyAlignment="1"/>
    <xf numFmtId="0" fontId="14" fillId="0" borderId="9" xfId="0" applyFont="1" applyFill="1" applyBorder="1" applyAlignment="1">
      <alignment horizontal="left"/>
    </xf>
    <xf numFmtId="0" fontId="15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8" fillId="0" borderId="1" xfId="0" applyFont="1" applyFill="1" applyBorder="1" applyAlignment="1">
      <alignment vertical="center"/>
    </xf>
    <xf numFmtId="178" fontId="19" fillId="0" borderId="1" xfId="0" applyNumberFormat="1" applyFont="1" applyFill="1" applyBorder="1" applyAlignment="1"/>
    <xf numFmtId="0" fontId="20" fillId="0" borderId="1" xfId="0" applyFont="1" applyFill="1" applyBorder="1" applyAlignment="1">
      <alignment vertical="center"/>
    </xf>
    <xf numFmtId="178" fontId="21" fillId="0" borderId="1" xfId="0" applyNumberFormat="1" applyFont="1" applyFill="1" applyBorder="1" applyAlignment="1"/>
    <xf numFmtId="178" fontId="21" fillId="0" borderId="1" xfId="0" applyNumberFormat="1" applyFont="1" applyFill="1" applyBorder="1" applyAlignment="1">
      <alignment horizontal="right"/>
    </xf>
    <xf numFmtId="178" fontId="21" fillId="2" borderId="1" xfId="0" applyNumberFormat="1" applyFont="1" applyFill="1" applyBorder="1" applyAlignment="1"/>
    <xf numFmtId="0" fontId="19" fillId="0" borderId="1" xfId="0" applyFont="1" applyFill="1" applyBorder="1" applyAlignment="1"/>
    <xf numFmtId="0" fontId="21" fillId="0" borderId="1" xfId="0" applyFont="1" applyFill="1" applyBorder="1" applyAlignment="1"/>
    <xf numFmtId="0" fontId="12" fillId="0" borderId="1" xfId="0" applyFont="1" applyFill="1" applyBorder="1" applyAlignment="1"/>
    <xf numFmtId="0" fontId="22" fillId="0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/>
    <xf numFmtId="178" fontId="16" fillId="2" borderId="1" xfId="0" applyNumberFormat="1" applyFont="1" applyFill="1" applyBorder="1" applyAlignment="1"/>
    <xf numFmtId="178" fontId="0" fillId="0" borderId="0" xfId="0" applyNumberFormat="1" applyFill="1" applyAlignment="1"/>
    <xf numFmtId="0" fontId="13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</cellXfs>
  <cellStyles count="3">
    <cellStyle name="常规" xfId="0" builtinId="0"/>
    <cellStyle name="常规 4 2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14" workbookViewId="0">
      <selection activeCell="A36" sqref="A36:G36"/>
    </sheetView>
  </sheetViews>
  <sheetFormatPr defaultColWidth="9" defaultRowHeight="14.25"/>
  <cols>
    <col min="1" max="1" width="25.125" style="44" customWidth="1"/>
    <col min="2" max="2" width="9.25" style="45" customWidth="1"/>
    <col min="3" max="4" width="10.625" style="45" customWidth="1"/>
    <col min="5" max="6" width="10.625" style="27" customWidth="1"/>
    <col min="7" max="7" width="10.25" style="46" customWidth="1"/>
    <col min="8" max="239" width="9" style="27"/>
    <col min="240" max="240" width="23.875" style="27" customWidth="1"/>
    <col min="241" max="241" width="8.25" style="27" customWidth="1"/>
    <col min="242" max="242" width="10.375" style="27" customWidth="1"/>
    <col min="243" max="243" width="8.375" style="27" customWidth="1"/>
    <col min="244" max="244" width="9.25" style="27" customWidth="1"/>
    <col min="245" max="245" width="8.625" style="27" customWidth="1"/>
    <col min="246" max="246" width="7.5" style="27" customWidth="1"/>
    <col min="247" max="247" width="8" style="27" customWidth="1"/>
    <col min="248" max="248" width="8.625" style="27" customWidth="1"/>
    <col min="249" max="249" width="8.75" style="27" customWidth="1"/>
    <col min="250" max="250" width="8.25" style="27" customWidth="1"/>
    <col min="251" max="251" width="8.875" style="27" customWidth="1"/>
    <col min="252" max="252" width="8.5" style="27" customWidth="1"/>
    <col min="253" max="253" width="7.25" style="27" customWidth="1"/>
    <col min="254" max="495" width="9" style="27"/>
    <col min="496" max="496" width="23.875" style="27" customWidth="1"/>
    <col min="497" max="497" width="8.25" style="27" customWidth="1"/>
    <col min="498" max="498" width="10.375" style="27" customWidth="1"/>
    <col min="499" max="499" width="8.375" style="27" customWidth="1"/>
    <col min="500" max="500" width="9.25" style="27" customWidth="1"/>
    <col min="501" max="501" width="8.625" style="27" customWidth="1"/>
    <col min="502" max="502" width="7.5" style="27" customWidth="1"/>
    <col min="503" max="503" width="8" style="27" customWidth="1"/>
    <col min="504" max="504" width="8.625" style="27" customWidth="1"/>
    <col min="505" max="505" width="8.75" style="27" customWidth="1"/>
    <col min="506" max="506" width="8.25" style="27" customWidth="1"/>
    <col min="507" max="507" width="8.875" style="27" customWidth="1"/>
    <col min="508" max="508" width="8.5" style="27" customWidth="1"/>
    <col min="509" max="509" width="7.25" style="27" customWidth="1"/>
    <col min="510" max="751" width="9" style="27"/>
    <col min="752" max="752" width="23.875" style="27" customWidth="1"/>
    <col min="753" max="753" width="8.25" style="27" customWidth="1"/>
    <col min="754" max="754" width="10.375" style="27" customWidth="1"/>
    <col min="755" max="755" width="8.375" style="27" customWidth="1"/>
    <col min="756" max="756" width="9.25" style="27" customWidth="1"/>
    <col min="757" max="757" width="8.625" style="27" customWidth="1"/>
    <col min="758" max="758" width="7.5" style="27" customWidth="1"/>
    <col min="759" max="759" width="8" style="27" customWidth="1"/>
    <col min="760" max="760" width="8.625" style="27" customWidth="1"/>
    <col min="761" max="761" width="8.75" style="27" customWidth="1"/>
    <col min="762" max="762" width="8.25" style="27" customWidth="1"/>
    <col min="763" max="763" width="8.875" style="27" customWidth="1"/>
    <col min="764" max="764" width="8.5" style="27" customWidth="1"/>
    <col min="765" max="765" width="7.25" style="27" customWidth="1"/>
    <col min="766" max="1007" width="9" style="27"/>
    <col min="1008" max="1008" width="23.875" style="27" customWidth="1"/>
    <col min="1009" max="1009" width="8.25" style="27" customWidth="1"/>
    <col min="1010" max="1010" width="10.375" style="27" customWidth="1"/>
    <col min="1011" max="1011" width="8.375" style="27" customWidth="1"/>
    <col min="1012" max="1012" width="9.25" style="27" customWidth="1"/>
    <col min="1013" max="1013" width="8.625" style="27" customWidth="1"/>
    <col min="1014" max="1014" width="7.5" style="27" customWidth="1"/>
    <col min="1015" max="1015" width="8" style="27" customWidth="1"/>
    <col min="1016" max="1016" width="8.625" style="27" customWidth="1"/>
    <col min="1017" max="1017" width="8.75" style="27" customWidth="1"/>
    <col min="1018" max="1018" width="8.25" style="27" customWidth="1"/>
    <col min="1019" max="1019" width="8.875" style="27" customWidth="1"/>
    <col min="1020" max="1020" width="8.5" style="27" customWidth="1"/>
    <col min="1021" max="1021" width="7.25" style="27" customWidth="1"/>
    <col min="1022" max="1263" width="9" style="27"/>
    <col min="1264" max="1264" width="23.875" style="27" customWidth="1"/>
    <col min="1265" max="1265" width="8.25" style="27" customWidth="1"/>
    <col min="1266" max="1266" width="10.375" style="27" customWidth="1"/>
    <col min="1267" max="1267" width="8.375" style="27" customWidth="1"/>
    <col min="1268" max="1268" width="9.25" style="27" customWidth="1"/>
    <col min="1269" max="1269" width="8.625" style="27" customWidth="1"/>
    <col min="1270" max="1270" width="7.5" style="27" customWidth="1"/>
    <col min="1271" max="1271" width="8" style="27" customWidth="1"/>
    <col min="1272" max="1272" width="8.625" style="27" customWidth="1"/>
    <col min="1273" max="1273" width="8.75" style="27" customWidth="1"/>
    <col min="1274" max="1274" width="8.25" style="27" customWidth="1"/>
    <col min="1275" max="1275" width="8.875" style="27" customWidth="1"/>
    <col min="1276" max="1276" width="8.5" style="27" customWidth="1"/>
    <col min="1277" max="1277" width="7.25" style="27" customWidth="1"/>
    <col min="1278" max="1519" width="9" style="27"/>
    <col min="1520" max="1520" width="23.875" style="27" customWidth="1"/>
    <col min="1521" max="1521" width="8.25" style="27" customWidth="1"/>
    <col min="1522" max="1522" width="10.375" style="27" customWidth="1"/>
    <col min="1523" max="1523" width="8.375" style="27" customWidth="1"/>
    <col min="1524" max="1524" width="9.25" style="27" customWidth="1"/>
    <col min="1525" max="1525" width="8.625" style="27" customWidth="1"/>
    <col min="1526" max="1526" width="7.5" style="27" customWidth="1"/>
    <col min="1527" max="1527" width="8" style="27" customWidth="1"/>
    <col min="1528" max="1528" width="8.625" style="27" customWidth="1"/>
    <col min="1529" max="1529" width="8.75" style="27" customWidth="1"/>
    <col min="1530" max="1530" width="8.25" style="27" customWidth="1"/>
    <col min="1531" max="1531" width="8.875" style="27" customWidth="1"/>
    <col min="1532" max="1532" width="8.5" style="27" customWidth="1"/>
    <col min="1533" max="1533" width="7.25" style="27" customWidth="1"/>
    <col min="1534" max="1775" width="9" style="27"/>
    <col min="1776" max="1776" width="23.875" style="27" customWidth="1"/>
    <col min="1777" max="1777" width="8.25" style="27" customWidth="1"/>
    <col min="1778" max="1778" width="10.375" style="27" customWidth="1"/>
    <col min="1779" max="1779" width="8.375" style="27" customWidth="1"/>
    <col min="1780" max="1780" width="9.25" style="27" customWidth="1"/>
    <col min="1781" max="1781" width="8.625" style="27" customWidth="1"/>
    <col min="1782" max="1782" width="7.5" style="27" customWidth="1"/>
    <col min="1783" max="1783" width="8" style="27" customWidth="1"/>
    <col min="1784" max="1784" width="8.625" style="27" customWidth="1"/>
    <col min="1785" max="1785" width="8.75" style="27" customWidth="1"/>
    <col min="1786" max="1786" width="8.25" style="27" customWidth="1"/>
    <col min="1787" max="1787" width="8.875" style="27" customWidth="1"/>
    <col min="1788" max="1788" width="8.5" style="27" customWidth="1"/>
    <col min="1789" max="1789" width="7.25" style="27" customWidth="1"/>
    <col min="1790" max="2031" width="9" style="27"/>
    <col min="2032" max="2032" width="23.875" style="27" customWidth="1"/>
    <col min="2033" max="2033" width="8.25" style="27" customWidth="1"/>
    <col min="2034" max="2034" width="10.375" style="27" customWidth="1"/>
    <col min="2035" max="2035" width="8.375" style="27" customWidth="1"/>
    <col min="2036" max="2036" width="9.25" style="27" customWidth="1"/>
    <col min="2037" max="2037" width="8.625" style="27" customWidth="1"/>
    <col min="2038" max="2038" width="7.5" style="27" customWidth="1"/>
    <col min="2039" max="2039" width="8" style="27" customWidth="1"/>
    <col min="2040" max="2040" width="8.625" style="27" customWidth="1"/>
    <col min="2041" max="2041" width="8.75" style="27" customWidth="1"/>
    <col min="2042" max="2042" width="8.25" style="27" customWidth="1"/>
    <col min="2043" max="2043" width="8.875" style="27" customWidth="1"/>
    <col min="2044" max="2044" width="8.5" style="27" customWidth="1"/>
    <col min="2045" max="2045" width="7.25" style="27" customWidth="1"/>
    <col min="2046" max="2287" width="9" style="27"/>
    <col min="2288" max="2288" width="23.875" style="27" customWidth="1"/>
    <col min="2289" max="2289" width="8.25" style="27" customWidth="1"/>
    <col min="2290" max="2290" width="10.375" style="27" customWidth="1"/>
    <col min="2291" max="2291" width="8.375" style="27" customWidth="1"/>
    <col min="2292" max="2292" width="9.25" style="27" customWidth="1"/>
    <col min="2293" max="2293" width="8.625" style="27" customWidth="1"/>
    <col min="2294" max="2294" width="7.5" style="27" customWidth="1"/>
    <col min="2295" max="2295" width="8" style="27" customWidth="1"/>
    <col min="2296" max="2296" width="8.625" style="27" customWidth="1"/>
    <col min="2297" max="2297" width="8.75" style="27" customWidth="1"/>
    <col min="2298" max="2298" width="8.25" style="27" customWidth="1"/>
    <col min="2299" max="2299" width="8.875" style="27" customWidth="1"/>
    <col min="2300" max="2300" width="8.5" style="27" customWidth="1"/>
    <col min="2301" max="2301" width="7.25" style="27" customWidth="1"/>
    <col min="2302" max="2543" width="9" style="27"/>
    <col min="2544" max="2544" width="23.875" style="27" customWidth="1"/>
    <col min="2545" max="2545" width="8.25" style="27" customWidth="1"/>
    <col min="2546" max="2546" width="10.375" style="27" customWidth="1"/>
    <col min="2547" max="2547" width="8.375" style="27" customWidth="1"/>
    <col min="2548" max="2548" width="9.25" style="27" customWidth="1"/>
    <col min="2549" max="2549" width="8.625" style="27" customWidth="1"/>
    <col min="2550" max="2550" width="7.5" style="27" customWidth="1"/>
    <col min="2551" max="2551" width="8" style="27" customWidth="1"/>
    <col min="2552" max="2552" width="8.625" style="27" customWidth="1"/>
    <col min="2553" max="2553" width="8.75" style="27" customWidth="1"/>
    <col min="2554" max="2554" width="8.25" style="27" customWidth="1"/>
    <col min="2555" max="2555" width="8.875" style="27" customWidth="1"/>
    <col min="2556" max="2556" width="8.5" style="27" customWidth="1"/>
    <col min="2557" max="2557" width="7.25" style="27" customWidth="1"/>
    <col min="2558" max="2799" width="9" style="27"/>
    <col min="2800" max="2800" width="23.875" style="27" customWidth="1"/>
    <col min="2801" max="2801" width="8.25" style="27" customWidth="1"/>
    <col min="2802" max="2802" width="10.375" style="27" customWidth="1"/>
    <col min="2803" max="2803" width="8.375" style="27" customWidth="1"/>
    <col min="2804" max="2804" width="9.25" style="27" customWidth="1"/>
    <col min="2805" max="2805" width="8.625" style="27" customWidth="1"/>
    <col min="2806" max="2806" width="7.5" style="27" customWidth="1"/>
    <col min="2807" max="2807" width="8" style="27" customWidth="1"/>
    <col min="2808" max="2808" width="8.625" style="27" customWidth="1"/>
    <col min="2809" max="2809" width="8.75" style="27" customWidth="1"/>
    <col min="2810" max="2810" width="8.25" style="27" customWidth="1"/>
    <col min="2811" max="2811" width="8.875" style="27" customWidth="1"/>
    <col min="2812" max="2812" width="8.5" style="27" customWidth="1"/>
    <col min="2813" max="2813" width="7.25" style="27" customWidth="1"/>
    <col min="2814" max="3055" width="9" style="27"/>
    <col min="3056" max="3056" width="23.875" style="27" customWidth="1"/>
    <col min="3057" max="3057" width="8.25" style="27" customWidth="1"/>
    <col min="3058" max="3058" width="10.375" style="27" customWidth="1"/>
    <col min="3059" max="3059" width="8.375" style="27" customWidth="1"/>
    <col min="3060" max="3060" width="9.25" style="27" customWidth="1"/>
    <col min="3061" max="3061" width="8.625" style="27" customWidth="1"/>
    <col min="3062" max="3062" width="7.5" style="27" customWidth="1"/>
    <col min="3063" max="3063" width="8" style="27" customWidth="1"/>
    <col min="3064" max="3064" width="8.625" style="27" customWidth="1"/>
    <col min="3065" max="3065" width="8.75" style="27" customWidth="1"/>
    <col min="3066" max="3066" width="8.25" style="27" customWidth="1"/>
    <col min="3067" max="3067" width="8.875" style="27" customWidth="1"/>
    <col min="3068" max="3068" width="8.5" style="27" customWidth="1"/>
    <col min="3069" max="3069" width="7.25" style="27" customWidth="1"/>
    <col min="3070" max="3311" width="9" style="27"/>
    <col min="3312" max="3312" width="23.875" style="27" customWidth="1"/>
    <col min="3313" max="3313" width="8.25" style="27" customWidth="1"/>
    <col min="3314" max="3314" width="10.375" style="27" customWidth="1"/>
    <col min="3315" max="3315" width="8.375" style="27" customWidth="1"/>
    <col min="3316" max="3316" width="9.25" style="27" customWidth="1"/>
    <col min="3317" max="3317" width="8.625" style="27" customWidth="1"/>
    <col min="3318" max="3318" width="7.5" style="27" customWidth="1"/>
    <col min="3319" max="3319" width="8" style="27" customWidth="1"/>
    <col min="3320" max="3320" width="8.625" style="27" customWidth="1"/>
    <col min="3321" max="3321" width="8.75" style="27" customWidth="1"/>
    <col min="3322" max="3322" width="8.25" style="27" customWidth="1"/>
    <col min="3323" max="3323" width="8.875" style="27" customWidth="1"/>
    <col min="3324" max="3324" width="8.5" style="27" customWidth="1"/>
    <col min="3325" max="3325" width="7.25" style="27" customWidth="1"/>
    <col min="3326" max="3567" width="9" style="27"/>
    <col min="3568" max="3568" width="23.875" style="27" customWidth="1"/>
    <col min="3569" max="3569" width="8.25" style="27" customWidth="1"/>
    <col min="3570" max="3570" width="10.375" style="27" customWidth="1"/>
    <col min="3571" max="3571" width="8.375" style="27" customWidth="1"/>
    <col min="3572" max="3572" width="9.25" style="27" customWidth="1"/>
    <col min="3573" max="3573" width="8.625" style="27" customWidth="1"/>
    <col min="3574" max="3574" width="7.5" style="27" customWidth="1"/>
    <col min="3575" max="3575" width="8" style="27" customWidth="1"/>
    <col min="3576" max="3576" width="8.625" style="27" customWidth="1"/>
    <col min="3577" max="3577" width="8.75" style="27" customWidth="1"/>
    <col min="3578" max="3578" width="8.25" style="27" customWidth="1"/>
    <col min="3579" max="3579" width="8.875" style="27" customWidth="1"/>
    <col min="3580" max="3580" width="8.5" style="27" customWidth="1"/>
    <col min="3581" max="3581" width="7.25" style="27" customWidth="1"/>
    <col min="3582" max="3823" width="9" style="27"/>
    <col min="3824" max="3824" width="23.875" style="27" customWidth="1"/>
    <col min="3825" max="3825" width="8.25" style="27" customWidth="1"/>
    <col min="3826" max="3826" width="10.375" style="27" customWidth="1"/>
    <col min="3827" max="3827" width="8.375" style="27" customWidth="1"/>
    <col min="3828" max="3828" width="9.25" style="27" customWidth="1"/>
    <col min="3829" max="3829" width="8.625" style="27" customWidth="1"/>
    <col min="3830" max="3830" width="7.5" style="27" customWidth="1"/>
    <col min="3831" max="3831" width="8" style="27" customWidth="1"/>
    <col min="3832" max="3832" width="8.625" style="27" customWidth="1"/>
    <col min="3833" max="3833" width="8.75" style="27" customWidth="1"/>
    <col min="3834" max="3834" width="8.25" style="27" customWidth="1"/>
    <col min="3835" max="3835" width="8.875" style="27" customWidth="1"/>
    <col min="3836" max="3836" width="8.5" style="27" customWidth="1"/>
    <col min="3837" max="3837" width="7.25" style="27" customWidth="1"/>
    <col min="3838" max="4079" width="9" style="27"/>
    <col min="4080" max="4080" width="23.875" style="27" customWidth="1"/>
    <col min="4081" max="4081" width="8.25" style="27" customWidth="1"/>
    <col min="4082" max="4082" width="10.375" style="27" customWidth="1"/>
    <col min="4083" max="4083" width="8.375" style="27" customWidth="1"/>
    <col min="4084" max="4084" width="9.25" style="27" customWidth="1"/>
    <col min="4085" max="4085" width="8.625" style="27" customWidth="1"/>
    <col min="4086" max="4086" width="7.5" style="27" customWidth="1"/>
    <col min="4087" max="4087" width="8" style="27" customWidth="1"/>
    <col min="4088" max="4088" width="8.625" style="27" customWidth="1"/>
    <col min="4089" max="4089" width="8.75" style="27" customWidth="1"/>
    <col min="4090" max="4090" width="8.25" style="27" customWidth="1"/>
    <col min="4091" max="4091" width="8.875" style="27" customWidth="1"/>
    <col min="4092" max="4092" width="8.5" style="27" customWidth="1"/>
    <col min="4093" max="4093" width="7.25" style="27" customWidth="1"/>
    <col min="4094" max="4335" width="9" style="27"/>
    <col min="4336" max="4336" width="23.875" style="27" customWidth="1"/>
    <col min="4337" max="4337" width="8.25" style="27" customWidth="1"/>
    <col min="4338" max="4338" width="10.375" style="27" customWidth="1"/>
    <col min="4339" max="4339" width="8.375" style="27" customWidth="1"/>
    <col min="4340" max="4340" width="9.25" style="27" customWidth="1"/>
    <col min="4341" max="4341" width="8.625" style="27" customWidth="1"/>
    <col min="4342" max="4342" width="7.5" style="27" customWidth="1"/>
    <col min="4343" max="4343" width="8" style="27" customWidth="1"/>
    <col min="4344" max="4344" width="8.625" style="27" customWidth="1"/>
    <col min="4345" max="4345" width="8.75" style="27" customWidth="1"/>
    <col min="4346" max="4346" width="8.25" style="27" customWidth="1"/>
    <col min="4347" max="4347" width="8.875" style="27" customWidth="1"/>
    <col min="4348" max="4348" width="8.5" style="27" customWidth="1"/>
    <col min="4349" max="4349" width="7.25" style="27" customWidth="1"/>
    <col min="4350" max="4591" width="9" style="27"/>
    <col min="4592" max="4592" width="23.875" style="27" customWidth="1"/>
    <col min="4593" max="4593" width="8.25" style="27" customWidth="1"/>
    <col min="4594" max="4594" width="10.375" style="27" customWidth="1"/>
    <col min="4595" max="4595" width="8.375" style="27" customWidth="1"/>
    <col min="4596" max="4596" width="9.25" style="27" customWidth="1"/>
    <col min="4597" max="4597" width="8.625" style="27" customWidth="1"/>
    <col min="4598" max="4598" width="7.5" style="27" customWidth="1"/>
    <col min="4599" max="4599" width="8" style="27" customWidth="1"/>
    <col min="4600" max="4600" width="8.625" style="27" customWidth="1"/>
    <col min="4601" max="4601" width="8.75" style="27" customWidth="1"/>
    <col min="4602" max="4602" width="8.25" style="27" customWidth="1"/>
    <col min="4603" max="4603" width="8.875" style="27" customWidth="1"/>
    <col min="4604" max="4604" width="8.5" style="27" customWidth="1"/>
    <col min="4605" max="4605" width="7.25" style="27" customWidth="1"/>
    <col min="4606" max="4847" width="9" style="27"/>
    <col min="4848" max="4848" width="23.875" style="27" customWidth="1"/>
    <col min="4849" max="4849" width="8.25" style="27" customWidth="1"/>
    <col min="4850" max="4850" width="10.375" style="27" customWidth="1"/>
    <col min="4851" max="4851" width="8.375" style="27" customWidth="1"/>
    <col min="4852" max="4852" width="9.25" style="27" customWidth="1"/>
    <col min="4853" max="4853" width="8.625" style="27" customWidth="1"/>
    <col min="4854" max="4854" width="7.5" style="27" customWidth="1"/>
    <col min="4855" max="4855" width="8" style="27" customWidth="1"/>
    <col min="4856" max="4856" width="8.625" style="27" customWidth="1"/>
    <col min="4857" max="4857" width="8.75" style="27" customWidth="1"/>
    <col min="4858" max="4858" width="8.25" style="27" customWidth="1"/>
    <col min="4859" max="4859" width="8.875" style="27" customWidth="1"/>
    <col min="4860" max="4860" width="8.5" style="27" customWidth="1"/>
    <col min="4861" max="4861" width="7.25" style="27" customWidth="1"/>
    <col min="4862" max="5103" width="9" style="27"/>
    <col min="5104" max="5104" width="23.875" style="27" customWidth="1"/>
    <col min="5105" max="5105" width="8.25" style="27" customWidth="1"/>
    <col min="5106" max="5106" width="10.375" style="27" customWidth="1"/>
    <col min="5107" max="5107" width="8.375" style="27" customWidth="1"/>
    <col min="5108" max="5108" width="9.25" style="27" customWidth="1"/>
    <col min="5109" max="5109" width="8.625" style="27" customWidth="1"/>
    <col min="5110" max="5110" width="7.5" style="27" customWidth="1"/>
    <col min="5111" max="5111" width="8" style="27" customWidth="1"/>
    <col min="5112" max="5112" width="8.625" style="27" customWidth="1"/>
    <col min="5113" max="5113" width="8.75" style="27" customWidth="1"/>
    <col min="5114" max="5114" width="8.25" style="27" customWidth="1"/>
    <col min="5115" max="5115" width="8.875" style="27" customWidth="1"/>
    <col min="5116" max="5116" width="8.5" style="27" customWidth="1"/>
    <col min="5117" max="5117" width="7.25" style="27" customWidth="1"/>
    <col min="5118" max="5359" width="9" style="27"/>
    <col min="5360" max="5360" width="23.875" style="27" customWidth="1"/>
    <col min="5361" max="5361" width="8.25" style="27" customWidth="1"/>
    <col min="5362" max="5362" width="10.375" style="27" customWidth="1"/>
    <col min="5363" max="5363" width="8.375" style="27" customWidth="1"/>
    <col min="5364" max="5364" width="9.25" style="27" customWidth="1"/>
    <col min="5365" max="5365" width="8.625" style="27" customWidth="1"/>
    <col min="5366" max="5366" width="7.5" style="27" customWidth="1"/>
    <col min="5367" max="5367" width="8" style="27" customWidth="1"/>
    <col min="5368" max="5368" width="8.625" style="27" customWidth="1"/>
    <col min="5369" max="5369" width="8.75" style="27" customWidth="1"/>
    <col min="5370" max="5370" width="8.25" style="27" customWidth="1"/>
    <col min="5371" max="5371" width="8.875" style="27" customWidth="1"/>
    <col min="5372" max="5372" width="8.5" style="27" customWidth="1"/>
    <col min="5373" max="5373" width="7.25" style="27" customWidth="1"/>
    <col min="5374" max="5615" width="9" style="27"/>
    <col min="5616" max="5616" width="23.875" style="27" customWidth="1"/>
    <col min="5617" max="5617" width="8.25" style="27" customWidth="1"/>
    <col min="5618" max="5618" width="10.375" style="27" customWidth="1"/>
    <col min="5619" max="5619" width="8.375" style="27" customWidth="1"/>
    <col min="5620" max="5620" width="9.25" style="27" customWidth="1"/>
    <col min="5621" max="5621" width="8.625" style="27" customWidth="1"/>
    <col min="5622" max="5622" width="7.5" style="27" customWidth="1"/>
    <col min="5623" max="5623" width="8" style="27" customWidth="1"/>
    <col min="5624" max="5624" width="8.625" style="27" customWidth="1"/>
    <col min="5625" max="5625" width="8.75" style="27" customWidth="1"/>
    <col min="5626" max="5626" width="8.25" style="27" customWidth="1"/>
    <col min="5627" max="5627" width="8.875" style="27" customWidth="1"/>
    <col min="5628" max="5628" width="8.5" style="27" customWidth="1"/>
    <col min="5629" max="5629" width="7.25" style="27" customWidth="1"/>
    <col min="5630" max="5871" width="9" style="27"/>
    <col min="5872" max="5872" width="23.875" style="27" customWidth="1"/>
    <col min="5873" max="5873" width="8.25" style="27" customWidth="1"/>
    <col min="5874" max="5874" width="10.375" style="27" customWidth="1"/>
    <col min="5875" max="5875" width="8.375" style="27" customWidth="1"/>
    <col min="5876" max="5876" width="9.25" style="27" customWidth="1"/>
    <col min="5877" max="5877" width="8.625" style="27" customWidth="1"/>
    <col min="5878" max="5878" width="7.5" style="27" customWidth="1"/>
    <col min="5879" max="5879" width="8" style="27" customWidth="1"/>
    <col min="5880" max="5880" width="8.625" style="27" customWidth="1"/>
    <col min="5881" max="5881" width="8.75" style="27" customWidth="1"/>
    <col min="5882" max="5882" width="8.25" style="27" customWidth="1"/>
    <col min="5883" max="5883" width="8.875" style="27" customWidth="1"/>
    <col min="5884" max="5884" width="8.5" style="27" customWidth="1"/>
    <col min="5885" max="5885" width="7.25" style="27" customWidth="1"/>
    <col min="5886" max="6127" width="9" style="27"/>
    <col min="6128" max="6128" width="23.875" style="27" customWidth="1"/>
    <col min="6129" max="6129" width="8.25" style="27" customWidth="1"/>
    <col min="6130" max="6130" width="10.375" style="27" customWidth="1"/>
    <col min="6131" max="6131" width="8.375" style="27" customWidth="1"/>
    <col min="6132" max="6132" width="9.25" style="27" customWidth="1"/>
    <col min="6133" max="6133" width="8.625" style="27" customWidth="1"/>
    <col min="6134" max="6134" width="7.5" style="27" customWidth="1"/>
    <col min="6135" max="6135" width="8" style="27" customWidth="1"/>
    <col min="6136" max="6136" width="8.625" style="27" customWidth="1"/>
    <col min="6137" max="6137" width="8.75" style="27" customWidth="1"/>
    <col min="6138" max="6138" width="8.25" style="27" customWidth="1"/>
    <col min="6139" max="6139" width="8.875" style="27" customWidth="1"/>
    <col min="6140" max="6140" width="8.5" style="27" customWidth="1"/>
    <col min="6141" max="6141" width="7.25" style="27" customWidth="1"/>
    <col min="6142" max="6383" width="9" style="27"/>
    <col min="6384" max="6384" width="23.875" style="27" customWidth="1"/>
    <col min="6385" max="6385" width="8.25" style="27" customWidth="1"/>
    <col min="6386" max="6386" width="10.375" style="27" customWidth="1"/>
    <col min="6387" max="6387" width="8.375" style="27" customWidth="1"/>
    <col min="6388" max="6388" width="9.25" style="27" customWidth="1"/>
    <col min="6389" max="6389" width="8.625" style="27" customWidth="1"/>
    <col min="6390" max="6390" width="7.5" style="27" customWidth="1"/>
    <col min="6391" max="6391" width="8" style="27" customWidth="1"/>
    <col min="6392" max="6392" width="8.625" style="27" customWidth="1"/>
    <col min="6393" max="6393" width="8.75" style="27" customWidth="1"/>
    <col min="6394" max="6394" width="8.25" style="27" customWidth="1"/>
    <col min="6395" max="6395" width="8.875" style="27" customWidth="1"/>
    <col min="6396" max="6396" width="8.5" style="27" customWidth="1"/>
    <col min="6397" max="6397" width="7.25" style="27" customWidth="1"/>
    <col min="6398" max="6639" width="9" style="27"/>
    <col min="6640" max="6640" width="23.875" style="27" customWidth="1"/>
    <col min="6641" max="6641" width="8.25" style="27" customWidth="1"/>
    <col min="6642" max="6642" width="10.375" style="27" customWidth="1"/>
    <col min="6643" max="6643" width="8.375" style="27" customWidth="1"/>
    <col min="6644" max="6644" width="9.25" style="27" customWidth="1"/>
    <col min="6645" max="6645" width="8.625" style="27" customWidth="1"/>
    <col min="6646" max="6646" width="7.5" style="27" customWidth="1"/>
    <col min="6647" max="6647" width="8" style="27" customWidth="1"/>
    <col min="6648" max="6648" width="8.625" style="27" customWidth="1"/>
    <col min="6649" max="6649" width="8.75" style="27" customWidth="1"/>
    <col min="6650" max="6650" width="8.25" style="27" customWidth="1"/>
    <col min="6651" max="6651" width="8.875" style="27" customWidth="1"/>
    <col min="6652" max="6652" width="8.5" style="27" customWidth="1"/>
    <col min="6653" max="6653" width="7.25" style="27" customWidth="1"/>
    <col min="6654" max="6895" width="9" style="27"/>
    <col min="6896" max="6896" width="23.875" style="27" customWidth="1"/>
    <col min="6897" max="6897" width="8.25" style="27" customWidth="1"/>
    <col min="6898" max="6898" width="10.375" style="27" customWidth="1"/>
    <col min="6899" max="6899" width="8.375" style="27" customWidth="1"/>
    <col min="6900" max="6900" width="9.25" style="27" customWidth="1"/>
    <col min="6901" max="6901" width="8.625" style="27" customWidth="1"/>
    <col min="6902" max="6902" width="7.5" style="27" customWidth="1"/>
    <col min="6903" max="6903" width="8" style="27" customWidth="1"/>
    <col min="6904" max="6904" width="8.625" style="27" customWidth="1"/>
    <col min="6905" max="6905" width="8.75" style="27" customWidth="1"/>
    <col min="6906" max="6906" width="8.25" style="27" customWidth="1"/>
    <col min="6907" max="6907" width="8.875" style="27" customWidth="1"/>
    <col min="6908" max="6908" width="8.5" style="27" customWidth="1"/>
    <col min="6909" max="6909" width="7.25" style="27" customWidth="1"/>
    <col min="6910" max="7151" width="9" style="27"/>
    <col min="7152" max="7152" width="23.875" style="27" customWidth="1"/>
    <col min="7153" max="7153" width="8.25" style="27" customWidth="1"/>
    <col min="7154" max="7154" width="10.375" style="27" customWidth="1"/>
    <col min="7155" max="7155" width="8.375" style="27" customWidth="1"/>
    <col min="7156" max="7156" width="9.25" style="27" customWidth="1"/>
    <col min="7157" max="7157" width="8.625" style="27" customWidth="1"/>
    <col min="7158" max="7158" width="7.5" style="27" customWidth="1"/>
    <col min="7159" max="7159" width="8" style="27" customWidth="1"/>
    <col min="7160" max="7160" width="8.625" style="27" customWidth="1"/>
    <col min="7161" max="7161" width="8.75" style="27" customWidth="1"/>
    <col min="7162" max="7162" width="8.25" style="27" customWidth="1"/>
    <col min="7163" max="7163" width="8.875" style="27" customWidth="1"/>
    <col min="7164" max="7164" width="8.5" style="27" customWidth="1"/>
    <col min="7165" max="7165" width="7.25" style="27" customWidth="1"/>
    <col min="7166" max="7407" width="9" style="27"/>
    <col min="7408" max="7408" width="23.875" style="27" customWidth="1"/>
    <col min="7409" max="7409" width="8.25" style="27" customWidth="1"/>
    <col min="7410" max="7410" width="10.375" style="27" customWidth="1"/>
    <col min="7411" max="7411" width="8.375" style="27" customWidth="1"/>
    <col min="7412" max="7412" width="9.25" style="27" customWidth="1"/>
    <col min="7413" max="7413" width="8.625" style="27" customWidth="1"/>
    <col min="7414" max="7414" width="7.5" style="27" customWidth="1"/>
    <col min="7415" max="7415" width="8" style="27" customWidth="1"/>
    <col min="7416" max="7416" width="8.625" style="27" customWidth="1"/>
    <col min="7417" max="7417" width="8.75" style="27" customWidth="1"/>
    <col min="7418" max="7418" width="8.25" style="27" customWidth="1"/>
    <col min="7419" max="7419" width="8.875" style="27" customWidth="1"/>
    <col min="7420" max="7420" width="8.5" style="27" customWidth="1"/>
    <col min="7421" max="7421" width="7.25" style="27" customWidth="1"/>
    <col min="7422" max="7663" width="9" style="27"/>
    <col min="7664" max="7664" width="23.875" style="27" customWidth="1"/>
    <col min="7665" max="7665" width="8.25" style="27" customWidth="1"/>
    <col min="7666" max="7666" width="10.375" style="27" customWidth="1"/>
    <col min="7667" max="7667" width="8.375" style="27" customWidth="1"/>
    <col min="7668" max="7668" width="9.25" style="27" customWidth="1"/>
    <col min="7669" max="7669" width="8.625" style="27" customWidth="1"/>
    <col min="7670" max="7670" width="7.5" style="27" customWidth="1"/>
    <col min="7671" max="7671" width="8" style="27" customWidth="1"/>
    <col min="7672" max="7672" width="8.625" style="27" customWidth="1"/>
    <col min="7673" max="7673" width="8.75" style="27" customWidth="1"/>
    <col min="7674" max="7674" width="8.25" style="27" customWidth="1"/>
    <col min="7675" max="7675" width="8.875" style="27" customWidth="1"/>
    <col min="7676" max="7676" width="8.5" style="27" customWidth="1"/>
    <col min="7677" max="7677" width="7.25" style="27" customWidth="1"/>
    <col min="7678" max="7919" width="9" style="27"/>
    <col min="7920" max="7920" width="23.875" style="27" customWidth="1"/>
    <col min="7921" max="7921" width="8.25" style="27" customWidth="1"/>
    <col min="7922" max="7922" width="10.375" style="27" customWidth="1"/>
    <col min="7923" max="7923" width="8.375" style="27" customWidth="1"/>
    <col min="7924" max="7924" width="9.25" style="27" customWidth="1"/>
    <col min="7925" max="7925" width="8.625" style="27" customWidth="1"/>
    <col min="7926" max="7926" width="7.5" style="27" customWidth="1"/>
    <col min="7927" max="7927" width="8" style="27" customWidth="1"/>
    <col min="7928" max="7928" width="8.625" style="27" customWidth="1"/>
    <col min="7929" max="7929" width="8.75" style="27" customWidth="1"/>
    <col min="7930" max="7930" width="8.25" style="27" customWidth="1"/>
    <col min="7931" max="7931" width="8.875" style="27" customWidth="1"/>
    <col min="7932" max="7932" width="8.5" style="27" customWidth="1"/>
    <col min="7933" max="7933" width="7.25" style="27" customWidth="1"/>
    <col min="7934" max="8175" width="9" style="27"/>
    <col min="8176" max="8176" width="23.875" style="27" customWidth="1"/>
    <col min="8177" max="8177" width="8.25" style="27" customWidth="1"/>
    <col min="8178" max="8178" width="10.375" style="27" customWidth="1"/>
    <col min="8179" max="8179" width="8.375" style="27" customWidth="1"/>
    <col min="8180" max="8180" width="9.25" style="27" customWidth="1"/>
    <col min="8181" max="8181" width="8.625" style="27" customWidth="1"/>
    <col min="8182" max="8182" width="7.5" style="27" customWidth="1"/>
    <col min="8183" max="8183" width="8" style="27" customWidth="1"/>
    <col min="8184" max="8184" width="8.625" style="27" customWidth="1"/>
    <col min="8185" max="8185" width="8.75" style="27" customWidth="1"/>
    <col min="8186" max="8186" width="8.25" style="27" customWidth="1"/>
    <col min="8187" max="8187" width="8.875" style="27" customWidth="1"/>
    <col min="8188" max="8188" width="8.5" style="27" customWidth="1"/>
    <col min="8189" max="8189" width="7.25" style="27" customWidth="1"/>
    <col min="8190" max="8431" width="9" style="27"/>
    <col min="8432" max="8432" width="23.875" style="27" customWidth="1"/>
    <col min="8433" max="8433" width="8.25" style="27" customWidth="1"/>
    <col min="8434" max="8434" width="10.375" style="27" customWidth="1"/>
    <col min="8435" max="8435" width="8.375" style="27" customWidth="1"/>
    <col min="8436" max="8436" width="9.25" style="27" customWidth="1"/>
    <col min="8437" max="8437" width="8.625" style="27" customWidth="1"/>
    <col min="8438" max="8438" width="7.5" style="27" customWidth="1"/>
    <col min="8439" max="8439" width="8" style="27" customWidth="1"/>
    <col min="8440" max="8440" width="8.625" style="27" customWidth="1"/>
    <col min="8441" max="8441" width="8.75" style="27" customWidth="1"/>
    <col min="8442" max="8442" width="8.25" style="27" customWidth="1"/>
    <col min="8443" max="8443" width="8.875" style="27" customWidth="1"/>
    <col min="8444" max="8444" width="8.5" style="27" customWidth="1"/>
    <col min="8445" max="8445" width="7.25" style="27" customWidth="1"/>
    <col min="8446" max="8687" width="9" style="27"/>
    <col min="8688" max="8688" width="23.875" style="27" customWidth="1"/>
    <col min="8689" max="8689" width="8.25" style="27" customWidth="1"/>
    <col min="8690" max="8690" width="10.375" style="27" customWidth="1"/>
    <col min="8691" max="8691" width="8.375" style="27" customWidth="1"/>
    <col min="8692" max="8692" width="9.25" style="27" customWidth="1"/>
    <col min="8693" max="8693" width="8.625" style="27" customWidth="1"/>
    <col min="8694" max="8694" width="7.5" style="27" customWidth="1"/>
    <col min="8695" max="8695" width="8" style="27" customWidth="1"/>
    <col min="8696" max="8696" width="8.625" style="27" customWidth="1"/>
    <col min="8697" max="8697" width="8.75" style="27" customWidth="1"/>
    <col min="8698" max="8698" width="8.25" style="27" customWidth="1"/>
    <col min="8699" max="8699" width="8.875" style="27" customWidth="1"/>
    <col min="8700" max="8700" width="8.5" style="27" customWidth="1"/>
    <col min="8701" max="8701" width="7.25" style="27" customWidth="1"/>
    <col min="8702" max="8943" width="9" style="27"/>
    <col min="8944" max="8944" width="23.875" style="27" customWidth="1"/>
    <col min="8945" max="8945" width="8.25" style="27" customWidth="1"/>
    <col min="8946" max="8946" width="10.375" style="27" customWidth="1"/>
    <col min="8947" max="8947" width="8.375" style="27" customWidth="1"/>
    <col min="8948" max="8948" width="9.25" style="27" customWidth="1"/>
    <col min="8949" max="8949" width="8.625" style="27" customWidth="1"/>
    <col min="8950" max="8950" width="7.5" style="27" customWidth="1"/>
    <col min="8951" max="8951" width="8" style="27" customWidth="1"/>
    <col min="8952" max="8952" width="8.625" style="27" customWidth="1"/>
    <col min="8953" max="8953" width="8.75" style="27" customWidth="1"/>
    <col min="8954" max="8954" width="8.25" style="27" customWidth="1"/>
    <col min="8955" max="8955" width="8.875" style="27" customWidth="1"/>
    <col min="8956" max="8956" width="8.5" style="27" customWidth="1"/>
    <col min="8957" max="8957" width="7.25" style="27" customWidth="1"/>
    <col min="8958" max="9199" width="9" style="27"/>
    <col min="9200" max="9200" width="23.875" style="27" customWidth="1"/>
    <col min="9201" max="9201" width="8.25" style="27" customWidth="1"/>
    <col min="9202" max="9202" width="10.375" style="27" customWidth="1"/>
    <col min="9203" max="9203" width="8.375" style="27" customWidth="1"/>
    <col min="9204" max="9204" width="9.25" style="27" customWidth="1"/>
    <col min="9205" max="9205" width="8.625" style="27" customWidth="1"/>
    <col min="9206" max="9206" width="7.5" style="27" customWidth="1"/>
    <col min="9207" max="9207" width="8" style="27" customWidth="1"/>
    <col min="9208" max="9208" width="8.625" style="27" customWidth="1"/>
    <col min="9209" max="9209" width="8.75" style="27" customWidth="1"/>
    <col min="9210" max="9210" width="8.25" style="27" customWidth="1"/>
    <col min="9211" max="9211" width="8.875" style="27" customWidth="1"/>
    <col min="9212" max="9212" width="8.5" style="27" customWidth="1"/>
    <col min="9213" max="9213" width="7.25" style="27" customWidth="1"/>
    <col min="9214" max="9455" width="9" style="27"/>
    <col min="9456" max="9456" width="23.875" style="27" customWidth="1"/>
    <col min="9457" max="9457" width="8.25" style="27" customWidth="1"/>
    <col min="9458" max="9458" width="10.375" style="27" customWidth="1"/>
    <col min="9459" max="9459" width="8.375" style="27" customWidth="1"/>
    <col min="9460" max="9460" width="9.25" style="27" customWidth="1"/>
    <col min="9461" max="9461" width="8.625" style="27" customWidth="1"/>
    <col min="9462" max="9462" width="7.5" style="27" customWidth="1"/>
    <col min="9463" max="9463" width="8" style="27" customWidth="1"/>
    <col min="9464" max="9464" width="8.625" style="27" customWidth="1"/>
    <col min="9465" max="9465" width="8.75" style="27" customWidth="1"/>
    <col min="9466" max="9466" width="8.25" style="27" customWidth="1"/>
    <col min="9467" max="9467" width="8.875" style="27" customWidth="1"/>
    <col min="9468" max="9468" width="8.5" style="27" customWidth="1"/>
    <col min="9469" max="9469" width="7.25" style="27" customWidth="1"/>
    <col min="9470" max="9711" width="9" style="27"/>
    <col min="9712" max="9712" width="23.875" style="27" customWidth="1"/>
    <col min="9713" max="9713" width="8.25" style="27" customWidth="1"/>
    <col min="9714" max="9714" width="10.375" style="27" customWidth="1"/>
    <col min="9715" max="9715" width="8.375" style="27" customWidth="1"/>
    <col min="9716" max="9716" width="9.25" style="27" customWidth="1"/>
    <col min="9717" max="9717" width="8.625" style="27" customWidth="1"/>
    <col min="9718" max="9718" width="7.5" style="27" customWidth="1"/>
    <col min="9719" max="9719" width="8" style="27" customWidth="1"/>
    <col min="9720" max="9720" width="8.625" style="27" customWidth="1"/>
    <col min="9721" max="9721" width="8.75" style="27" customWidth="1"/>
    <col min="9722" max="9722" width="8.25" style="27" customWidth="1"/>
    <col min="9723" max="9723" width="8.875" style="27" customWidth="1"/>
    <col min="9724" max="9724" width="8.5" style="27" customWidth="1"/>
    <col min="9725" max="9725" width="7.25" style="27" customWidth="1"/>
    <col min="9726" max="9967" width="9" style="27"/>
    <col min="9968" max="9968" width="23.875" style="27" customWidth="1"/>
    <col min="9969" max="9969" width="8.25" style="27" customWidth="1"/>
    <col min="9970" max="9970" width="10.375" style="27" customWidth="1"/>
    <col min="9971" max="9971" width="8.375" style="27" customWidth="1"/>
    <col min="9972" max="9972" width="9.25" style="27" customWidth="1"/>
    <col min="9973" max="9973" width="8.625" style="27" customWidth="1"/>
    <col min="9974" max="9974" width="7.5" style="27" customWidth="1"/>
    <col min="9975" max="9975" width="8" style="27" customWidth="1"/>
    <col min="9976" max="9976" width="8.625" style="27" customWidth="1"/>
    <col min="9977" max="9977" width="8.75" style="27" customWidth="1"/>
    <col min="9978" max="9978" width="8.25" style="27" customWidth="1"/>
    <col min="9979" max="9979" width="8.875" style="27" customWidth="1"/>
    <col min="9980" max="9980" width="8.5" style="27" customWidth="1"/>
    <col min="9981" max="9981" width="7.25" style="27" customWidth="1"/>
    <col min="9982" max="10223" width="9" style="27"/>
    <col min="10224" max="10224" width="23.875" style="27" customWidth="1"/>
    <col min="10225" max="10225" width="8.25" style="27" customWidth="1"/>
    <col min="10226" max="10226" width="10.375" style="27" customWidth="1"/>
    <col min="10227" max="10227" width="8.375" style="27" customWidth="1"/>
    <col min="10228" max="10228" width="9.25" style="27" customWidth="1"/>
    <col min="10229" max="10229" width="8.625" style="27" customWidth="1"/>
    <col min="10230" max="10230" width="7.5" style="27" customWidth="1"/>
    <col min="10231" max="10231" width="8" style="27" customWidth="1"/>
    <col min="10232" max="10232" width="8.625" style="27" customWidth="1"/>
    <col min="10233" max="10233" width="8.75" style="27" customWidth="1"/>
    <col min="10234" max="10234" width="8.25" style="27" customWidth="1"/>
    <col min="10235" max="10235" width="8.875" style="27" customWidth="1"/>
    <col min="10236" max="10236" width="8.5" style="27" customWidth="1"/>
    <col min="10237" max="10237" width="7.25" style="27" customWidth="1"/>
    <col min="10238" max="10479" width="9" style="27"/>
    <col min="10480" max="10480" width="23.875" style="27" customWidth="1"/>
    <col min="10481" max="10481" width="8.25" style="27" customWidth="1"/>
    <col min="10482" max="10482" width="10.375" style="27" customWidth="1"/>
    <col min="10483" max="10483" width="8.375" style="27" customWidth="1"/>
    <col min="10484" max="10484" width="9.25" style="27" customWidth="1"/>
    <col min="10485" max="10485" width="8.625" style="27" customWidth="1"/>
    <col min="10486" max="10486" width="7.5" style="27" customWidth="1"/>
    <col min="10487" max="10487" width="8" style="27" customWidth="1"/>
    <col min="10488" max="10488" width="8.625" style="27" customWidth="1"/>
    <col min="10489" max="10489" width="8.75" style="27" customWidth="1"/>
    <col min="10490" max="10490" width="8.25" style="27" customWidth="1"/>
    <col min="10491" max="10491" width="8.875" style="27" customWidth="1"/>
    <col min="10492" max="10492" width="8.5" style="27" customWidth="1"/>
    <col min="10493" max="10493" width="7.25" style="27" customWidth="1"/>
    <col min="10494" max="10735" width="9" style="27"/>
    <col min="10736" max="10736" width="23.875" style="27" customWidth="1"/>
    <col min="10737" max="10737" width="8.25" style="27" customWidth="1"/>
    <col min="10738" max="10738" width="10.375" style="27" customWidth="1"/>
    <col min="10739" max="10739" width="8.375" style="27" customWidth="1"/>
    <col min="10740" max="10740" width="9.25" style="27" customWidth="1"/>
    <col min="10741" max="10741" width="8.625" style="27" customWidth="1"/>
    <col min="10742" max="10742" width="7.5" style="27" customWidth="1"/>
    <col min="10743" max="10743" width="8" style="27" customWidth="1"/>
    <col min="10744" max="10744" width="8.625" style="27" customWidth="1"/>
    <col min="10745" max="10745" width="8.75" style="27" customWidth="1"/>
    <col min="10746" max="10746" width="8.25" style="27" customWidth="1"/>
    <col min="10747" max="10747" width="8.875" style="27" customWidth="1"/>
    <col min="10748" max="10748" width="8.5" style="27" customWidth="1"/>
    <col min="10749" max="10749" width="7.25" style="27" customWidth="1"/>
    <col min="10750" max="10991" width="9" style="27"/>
    <col min="10992" max="10992" width="23.875" style="27" customWidth="1"/>
    <col min="10993" max="10993" width="8.25" style="27" customWidth="1"/>
    <col min="10994" max="10994" width="10.375" style="27" customWidth="1"/>
    <col min="10995" max="10995" width="8.375" style="27" customWidth="1"/>
    <col min="10996" max="10996" width="9.25" style="27" customWidth="1"/>
    <col min="10997" max="10997" width="8.625" style="27" customWidth="1"/>
    <col min="10998" max="10998" width="7.5" style="27" customWidth="1"/>
    <col min="10999" max="10999" width="8" style="27" customWidth="1"/>
    <col min="11000" max="11000" width="8.625" style="27" customWidth="1"/>
    <col min="11001" max="11001" width="8.75" style="27" customWidth="1"/>
    <col min="11002" max="11002" width="8.25" style="27" customWidth="1"/>
    <col min="11003" max="11003" width="8.875" style="27" customWidth="1"/>
    <col min="11004" max="11004" width="8.5" style="27" customWidth="1"/>
    <col min="11005" max="11005" width="7.25" style="27" customWidth="1"/>
    <col min="11006" max="11247" width="9" style="27"/>
    <col min="11248" max="11248" width="23.875" style="27" customWidth="1"/>
    <col min="11249" max="11249" width="8.25" style="27" customWidth="1"/>
    <col min="11250" max="11250" width="10.375" style="27" customWidth="1"/>
    <col min="11251" max="11251" width="8.375" style="27" customWidth="1"/>
    <col min="11252" max="11252" width="9.25" style="27" customWidth="1"/>
    <col min="11253" max="11253" width="8.625" style="27" customWidth="1"/>
    <col min="11254" max="11254" width="7.5" style="27" customWidth="1"/>
    <col min="11255" max="11255" width="8" style="27" customWidth="1"/>
    <col min="11256" max="11256" width="8.625" style="27" customWidth="1"/>
    <col min="11257" max="11257" width="8.75" style="27" customWidth="1"/>
    <col min="11258" max="11258" width="8.25" style="27" customWidth="1"/>
    <col min="11259" max="11259" width="8.875" style="27" customWidth="1"/>
    <col min="11260" max="11260" width="8.5" style="27" customWidth="1"/>
    <col min="11261" max="11261" width="7.25" style="27" customWidth="1"/>
    <col min="11262" max="11503" width="9" style="27"/>
    <col min="11504" max="11504" width="23.875" style="27" customWidth="1"/>
    <col min="11505" max="11505" width="8.25" style="27" customWidth="1"/>
    <col min="11506" max="11506" width="10.375" style="27" customWidth="1"/>
    <col min="11507" max="11507" width="8.375" style="27" customWidth="1"/>
    <col min="11508" max="11508" width="9.25" style="27" customWidth="1"/>
    <col min="11509" max="11509" width="8.625" style="27" customWidth="1"/>
    <col min="11510" max="11510" width="7.5" style="27" customWidth="1"/>
    <col min="11511" max="11511" width="8" style="27" customWidth="1"/>
    <col min="11512" max="11512" width="8.625" style="27" customWidth="1"/>
    <col min="11513" max="11513" width="8.75" style="27" customWidth="1"/>
    <col min="11514" max="11514" width="8.25" style="27" customWidth="1"/>
    <col min="11515" max="11515" width="8.875" style="27" customWidth="1"/>
    <col min="11516" max="11516" width="8.5" style="27" customWidth="1"/>
    <col min="11517" max="11517" width="7.25" style="27" customWidth="1"/>
    <col min="11518" max="11759" width="9" style="27"/>
    <col min="11760" max="11760" width="23.875" style="27" customWidth="1"/>
    <col min="11761" max="11761" width="8.25" style="27" customWidth="1"/>
    <col min="11762" max="11762" width="10.375" style="27" customWidth="1"/>
    <col min="11763" max="11763" width="8.375" style="27" customWidth="1"/>
    <col min="11764" max="11764" width="9.25" style="27" customWidth="1"/>
    <col min="11765" max="11765" width="8.625" style="27" customWidth="1"/>
    <col min="11766" max="11766" width="7.5" style="27" customWidth="1"/>
    <col min="11767" max="11767" width="8" style="27" customWidth="1"/>
    <col min="11768" max="11768" width="8.625" style="27" customWidth="1"/>
    <col min="11769" max="11769" width="8.75" style="27" customWidth="1"/>
    <col min="11770" max="11770" width="8.25" style="27" customWidth="1"/>
    <col min="11771" max="11771" width="8.875" style="27" customWidth="1"/>
    <col min="11772" max="11772" width="8.5" style="27" customWidth="1"/>
    <col min="11773" max="11773" width="7.25" style="27" customWidth="1"/>
    <col min="11774" max="12015" width="9" style="27"/>
    <col min="12016" max="12016" width="23.875" style="27" customWidth="1"/>
    <col min="12017" max="12017" width="8.25" style="27" customWidth="1"/>
    <col min="12018" max="12018" width="10.375" style="27" customWidth="1"/>
    <col min="12019" max="12019" width="8.375" style="27" customWidth="1"/>
    <col min="12020" max="12020" width="9.25" style="27" customWidth="1"/>
    <col min="12021" max="12021" width="8.625" style="27" customWidth="1"/>
    <col min="12022" max="12022" width="7.5" style="27" customWidth="1"/>
    <col min="12023" max="12023" width="8" style="27" customWidth="1"/>
    <col min="12024" max="12024" width="8.625" style="27" customWidth="1"/>
    <col min="12025" max="12025" width="8.75" style="27" customWidth="1"/>
    <col min="12026" max="12026" width="8.25" style="27" customWidth="1"/>
    <col min="12027" max="12027" width="8.875" style="27" customWidth="1"/>
    <col min="12028" max="12028" width="8.5" style="27" customWidth="1"/>
    <col min="12029" max="12029" width="7.25" style="27" customWidth="1"/>
    <col min="12030" max="12271" width="9" style="27"/>
    <col min="12272" max="12272" width="23.875" style="27" customWidth="1"/>
    <col min="12273" max="12273" width="8.25" style="27" customWidth="1"/>
    <col min="12274" max="12274" width="10.375" style="27" customWidth="1"/>
    <col min="12275" max="12275" width="8.375" style="27" customWidth="1"/>
    <col min="12276" max="12276" width="9.25" style="27" customWidth="1"/>
    <col min="12277" max="12277" width="8.625" style="27" customWidth="1"/>
    <col min="12278" max="12278" width="7.5" style="27" customWidth="1"/>
    <col min="12279" max="12279" width="8" style="27" customWidth="1"/>
    <col min="12280" max="12280" width="8.625" style="27" customWidth="1"/>
    <col min="12281" max="12281" width="8.75" style="27" customWidth="1"/>
    <col min="12282" max="12282" width="8.25" style="27" customWidth="1"/>
    <col min="12283" max="12283" width="8.875" style="27" customWidth="1"/>
    <col min="12284" max="12284" width="8.5" style="27" customWidth="1"/>
    <col min="12285" max="12285" width="7.25" style="27" customWidth="1"/>
    <col min="12286" max="12527" width="9" style="27"/>
    <col min="12528" max="12528" width="23.875" style="27" customWidth="1"/>
    <col min="12529" max="12529" width="8.25" style="27" customWidth="1"/>
    <col min="12530" max="12530" width="10.375" style="27" customWidth="1"/>
    <col min="12531" max="12531" width="8.375" style="27" customWidth="1"/>
    <col min="12532" max="12532" width="9.25" style="27" customWidth="1"/>
    <col min="12533" max="12533" width="8.625" style="27" customWidth="1"/>
    <col min="12534" max="12534" width="7.5" style="27" customWidth="1"/>
    <col min="12535" max="12535" width="8" style="27" customWidth="1"/>
    <col min="12536" max="12536" width="8.625" style="27" customWidth="1"/>
    <col min="12537" max="12537" width="8.75" style="27" customWidth="1"/>
    <col min="12538" max="12538" width="8.25" style="27" customWidth="1"/>
    <col min="12539" max="12539" width="8.875" style="27" customWidth="1"/>
    <col min="12540" max="12540" width="8.5" style="27" customWidth="1"/>
    <col min="12541" max="12541" width="7.25" style="27" customWidth="1"/>
    <col min="12542" max="12783" width="9" style="27"/>
    <col min="12784" max="12784" width="23.875" style="27" customWidth="1"/>
    <col min="12785" max="12785" width="8.25" style="27" customWidth="1"/>
    <col min="12786" max="12786" width="10.375" style="27" customWidth="1"/>
    <col min="12787" max="12787" width="8.375" style="27" customWidth="1"/>
    <col min="12788" max="12788" width="9.25" style="27" customWidth="1"/>
    <col min="12789" max="12789" width="8.625" style="27" customWidth="1"/>
    <col min="12790" max="12790" width="7.5" style="27" customWidth="1"/>
    <col min="12791" max="12791" width="8" style="27" customWidth="1"/>
    <col min="12792" max="12792" width="8.625" style="27" customWidth="1"/>
    <col min="12793" max="12793" width="8.75" style="27" customWidth="1"/>
    <col min="12794" max="12794" width="8.25" style="27" customWidth="1"/>
    <col min="12795" max="12795" width="8.875" style="27" customWidth="1"/>
    <col min="12796" max="12796" width="8.5" style="27" customWidth="1"/>
    <col min="12797" max="12797" width="7.25" style="27" customWidth="1"/>
    <col min="12798" max="13039" width="9" style="27"/>
    <col min="13040" max="13040" width="23.875" style="27" customWidth="1"/>
    <col min="13041" max="13041" width="8.25" style="27" customWidth="1"/>
    <col min="13042" max="13042" width="10.375" style="27" customWidth="1"/>
    <col min="13043" max="13043" width="8.375" style="27" customWidth="1"/>
    <col min="13044" max="13044" width="9.25" style="27" customWidth="1"/>
    <col min="13045" max="13045" width="8.625" style="27" customWidth="1"/>
    <col min="13046" max="13046" width="7.5" style="27" customWidth="1"/>
    <col min="13047" max="13047" width="8" style="27" customWidth="1"/>
    <col min="13048" max="13048" width="8.625" style="27" customWidth="1"/>
    <col min="13049" max="13049" width="8.75" style="27" customWidth="1"/>
    <col min="13050" max="13050" width="8.25" style="27" customWidth="1"/>
    <col min="13051" max="13051" width="8.875" style="27" customWidth="1"/>
    <col min="13052" max="13052" width="8.5" style="27" customWidth="1"/>
    <col min="13053" max="13053" width="7.25" style="27" customWidth="1"/>
    <col min="13054" max="13295" width="9" style="27"/>
    <col min="13296" max="13296" width="23.875" style="27" customWidth="1"/>
    <col min="13297" max="13297" width="8.25" style="27" customWidth="1"/>
    <col min="13298" max="13298" width="10.375" style="27" customWidth="1"/>
    <col min="13299" max="13299" width="8.375" style="27" customWidth="1"/>
    <col min="13300" max="13300" width="9.25" style="27" customWidth="1"/>
    <col min="13301" max="13301" width="8.625" style="27" customWidth="1"/>
    <col min="13302" max="13302" width="7.5" style="27" customWidth="1"/>
    <col min="13303" max="13303" width="8" style="27" customWidth="1"/>
    <col min="13304" max="13304" width="8.625" style="27" customWidth="1"/>
    <col min="13305" max="13305" width="8.75" style="27" customWidth="1"/>
    <col min="13306" max="13306" width="8.25" style="27" customWidth="1"/>
    <col min="13307" max="13307" width="8.875" style="27" customWidth="1"/>
    <col min="13308" max="13308" width="8.5" style="27" customWidth="1"/>
    <col min="13309" max="13309" width="7.25" style="27" customWidth="1"/>
    <col min="13310" max="13551" width="9" style="27"/>
    <col min="13552" max="13552" width="23.875" style="27" customWidth="1"/>
    <col min="13553" max="13553" width="8.25" style="27" customWidth="1"/>
    <col min="13554" max="13554" width="10.375" style="27" customWidth="1"/>
    <col min="13555" max="13555" width="8.375" style="27" customWidth="1"/>
    <col min="13556" max="13556" width="9.25" style="27" customWidth="1"/>
    <col min="13557" max="13557" width="8.625" style="27" customWidth="1"/>
    <col min="13558" max="13558" width="7.5" style="27" customWidth="1"/>
    <col min="13559" max="13559" width="8" style="27" customWidth="1"/>
    <col min="13560" max="13560" width="8.625" style="27" customWidth="1"/>
    <col min="13561" max="13561" width="8.75" style="27" customWidth="1"/>
    <col min="13562" max="13562" width="8.25" style="27" customWidth="1"/>
    <col min="13563" max="13563" width="8.875" style="27" customWidth="1"/>
    <col min="13564" max="13564" width="8.5" style="27" customWidth="1"/>
    <col min="13565" max="13565" width="7.25" style="27" customWidth="1"/>
    <col min="13566" max="13807" width="9" style="27"/>
    <col min="13808" max="13808" width="23.875" style="27" customWidth="1"/>
    <col min="13809" max="13809" width="8.25" style="27" customWidth="1"/>
    <col min="13810" max="13810" width="10.375" style="27" customWidth="1"/>
    <col min="13811" max="13811" width="8.375" style="27" customWidth="1"/>
    <col min="13812" max="13812" width="9.25" style="27" customWidth="1"/>
    <col min="13813" max="13813" width="8.625" style="27" customWidth="1"/>
    <col min="13814" max="13814" width="7.5" style="27" customWidth="1"/>
    <col min="13815" max="13815" width="8" style="27" customWidth="1"/>
    <col min="13816" max="13816" width="8.625" style="27" customWidth="1"/>
    <col min="13817" max="13817" width="8.75" style="27" customWidth="1"/>
    <col min="13818" max="13818" width="8.25" style="27" customWidth="1"/>
    <col min="13819" max="13819" width="8.875" style="27" customWidth="1"/>
    <col min="13820" max="13820" width="8.5" style="27" customWidth="1"/>
    <col min="13821" max="13821" width="7.25" style="27" customWidth="1"/>
    <col min="13822" max="14063" width="9" style="27"/>
    <col min="14064" max="14064" width="23.875" style="27" customWidth="1"/>
    <col min="14065" max="14065" width="8.25" style="27" customWidth="1"/>
    <col min="14066" max="14066" width="10.375" style="27" customWidth="1"/>
    <col min="14067" max="14067" width="8.375" style="27" customWidth="1"/>
    <col min="14068" max="14068" width="9.25" style="27" customWidth="1"/>
    <col min="14069" max="14069" width="8.625" style="27" customWidth="1"/>
    <col min="14070" max="14070" width="7.5" style="27" customWidth="1"/>
    <col min="14071" max="14071" width="8" style="27" customWidth="1"/>
    <col min="14072" max="14072" width="8.625" style="27" customWidth="1"/>
    <col min="14073" max="14073" width="8.75" style="27" customWidth="1"/>
    <col min="14074" max="14074" width="8.25" style="27" customWidth="1"/>
    <col min="14075" max="14075" width="8.875" style="27" customWidth="1"/>
    <col min="14076" max="14076" width="8.5" style="27" customWidth="1"/>
    <col min="14077" max="14077" width="7.25" style="27" customWidth="1"/>
    <col min="14078" max="14319" width="9" style="27"/>
    <col min="14320" max="14320" width="23.875" style="27" customWidth="1"/>
    <col min="14321" max="14321" width="8.25" style="27" customWidth="1"/>
    <col min="14322" max="14322" width="10.375" style="27" customWidth="1"/>
    <col min="14323" max="14323" width="8.375" style="27" customWidth="1"/>
    <col min="14324" max="14324" width="9.25" style="27" customWidth="1"/>
    <col min="14325" max="14325" width="8.625" style="27" customWidth="1"/>
    <col min="14326" max="14326" width="7.5" style="27" customWidth="1"/>
    <col min="14327" max="14327" width="8" style="27" customWidth="1"/>
    <col min="14328" max="14328" width="8.625" style="27" customWidth="1"/>
    <col min="14329" max="14329" width="8.75" style="27" customWidth="1"/>
    <col min="14330" max="14330" width="8.25" style="27" customWidth="1"/>
    <col min="14331" max="14331" width="8.875" style="27" customWidth="1"/>
    <col min="14332" max="14332" width="8.5" style="27" customWidth="1"/>
    <col min="14333" max="14333" width="7.25" style="27" customWidth="1"/>
    <col min="14334" max="14575" width="9" style="27"/>
    <col min="14576" max="14576" width="23.875" style="27" customWidth="1"/>
    <col min="14577" max="14577" width="8.25" style="27" customWidth="1"/>
    <col min="14578" max="14578" width="10.375" style="27" customWidth="1"/>
    <col min="14579" max="14579" width="8.375" style="27" customWidth="1"/>
    <col min="14580" max="14580" width="9.25" style="27" customWidth="1"/>
    <col min="14581" max="14581" width="8.625" style="27" customWidth="1"/>
    <col min="14582" max="14582" width="7.5" style="27" customWidth="1"/>
    <col min="14583" max="14583" width="8" style="27" customWidth="1"/>
    <col min="14584" max="14584" width="8.625" style="27" customWidth="1"/>
    <col min="14585" max="14585" width="8.75" style="27" customWidth="1"/>
    <col min="14586" max="14586" width="8.25" style="27" customWidth="1"/>
    <col min="14587" max="14587" width="8.875" style="27" customWidth="1"/>
    <col min="14588" max="14588" width="8.5" style="27" customWidth="1"/>
    <col min="14589" max="14589" width="7.25" style="27" customWidth="1"/>
    <col min="14590" max="14831" width="9" style="27"/>
    <col min="14832" max="14832" width="23.875" style="27" customWidth="1"/>
    <col min="14833" max="14833" width="8.25" style="27" customWidth="1"/>
    <col min="14834" max="14834" width="10.375" style="27" customWidth="1"/>
    <col min="14835" max="14835" width="8.375" style="27" customWidth="1"/>
    <col min="14836" max="14836" width="9.25" style="27" customWidth="1"/>
    <col min="14837" max="14837" width="8.625" style="27" customWidth="1"/>
    <col min="14838" max="14838" width="7.5" style="27" customWidth="1"/>
    <col min="14839" max="14839" width="8" style="27" customWidth="1"/>
    <col min="14840" max="14840" width="8.625" style="27" customWidth="1"/>
    <col min="14841" max="14841" width="8.75" style="27" customWidth="1"/>
    <col min="14842" max="14842" width="8.25" style="27" customWidth="1"/>
    <col min="14843" max="14843" width="8.875" style="27" customWidth="1"/>
    <col min="14844" max="14844" width="8.5" style="27" customWidth="1"/>
    <col min="14845" max="14845" width="7.25" style="27" customWidth="1"/>
    <col min="14846" max="15087" width="9" style="27"/>
    <col min="15088" max="15088" width="23.875" style="27" customWidth="1"/>
    <col min="15089" max="15089" width="8.25" style="27" customWidth="1"/>
    <col min="15090" max="15090" width="10.375" style="27" customWidth="1"/>
    <col min="15091" max="15091" width="8.375" style="27" customWidth="1"/>
    <col min="15092" max="15092" width="9.25" style="27" customWidth="1"/>
    <col min="15093" max="15093" width="8.625" style="27" customWidth="1"/>
    <col min="15094" max="15094" width="7.5" style="27" customWidth="1"/>
    <col min="15095" max="15095" width="8" style="27" customWidth="1"/>
    <col min="15096" max="15096" width="8.625" style="27" customWidth="1"/>
    <col min="15097" max="15097" width="8.75" style="27" customWidth="1"/>
    <col min="15098" max="15098" width="8.25" style="27" customWidth="1"/>
    <col min="15099" max="15099" width="8.875" style="27" customWidth="1"/>
    <col min="15100" max="15100" width="8.5" style="27" customWidth="1"/>
    <col min="15101" max="15101" width="7.25" style="27" customWidth="1"/>
    <col min="15102" max="15343" width="9" style="27"/>
    <col min="15344" max="15344" width="23.875" style="27" customWidth="1"/>
    <col min="15345" max="15345" width="8.25" style="27" customWidth="1"/>
    <col min="15346" max="15346" width="10.375" style="27" customWidth="1"/>
    <col min="15347" max="15347" width="8.375" style="27" customWidth="1"/>
    <col min="15348" max="15348" width="9.25" style="27" customWidth="1"/>
    <col min="15349" max="15349" width="8.625" style="27" customWidth="1"/>
    <col min="15350" max="15350" width="7.5" style="27" customWidth="1"/>
    <col min="15351" max="15351" width="8" style="27" customWidth="1"/>
    <col min="15352" max="15352" width="8.625" style="27" customWidth="1"/>
    <col min="15353" max="15353" width="8.75" style="27" customWidth="1"/>
    <col min="15354" max="15354" width="8.25" style="27" customWidth="1"/>
    <col min="15355" max="15355" width="8.875" style="27" customWidth="1"/>
    <col min="15356" max="15356" width="8.5" style="27" customWidth="1"/>
    <col min="15357" max="15357" width="7.25" style="27" customWidth="1"/>
    <col min="15358" max="15599" width="9" style="27"/>
    <col min="15600" max="15600" width="23.875" style="27" customWidth="1"/>
    <col min="15601" max="15601" width="8.25" style="27" customWidth="1"/>
    <col min="15602" max="15602" width="10.375" style="27" customWidth="1"/>
    <col min="15603" max="15603" width="8.375" style="27" customWidth="1"/>
    <col min="15604" max="15604" width="9.25" style="27" customWidth="1"/>
    <col min="15605" max="15605" width="8.625" style="27" customWidth="1"/>
    <col min="15606" max="15606" width="7.5" style="27" customWidth="1"/>
    <col min="15607" max="15607" width="8" style="27" customWidth="1"/>
    <col min="15608" max="15608" width="8.625" style="27" customWidth="1"/>
    <col min="15609" max="15609" width="8.75" style="27" customWidth="1"/>
    <col min="15610" max="15610" width="8.25" style="27" customWidth="1"/>
    <col min="15611" max="15611" width="8.875" style="27" customWidth="1"/>
    <col min="15612" max="15612" width="8.5" style="27" customWidth="1"/>
    <col min="15613" max="15613" width="7.25" style="27" customWidth="1"/>
    <col min="15614" max="15855" width="9" style="27"/>
    <col min="15856" max="15856" width="23.875" style="27" customWidth="1"/>
    <col min="15857" max="15857" width="8.25" style="27" customWidth="1"/>
    <col min="15858" max="15858" width="10.375" style="27" customWidth="1"/>
    <col min="15859" max="15859" width="8.375" style="27" customWidth="1"/>
    <col min="15860" max="15860" width="9.25" style="27" customWidth="1"/>
    <col min="15861" max="15861" width="8.625" style="27" customWidth="1"/>
    <col min="15862" max="15862" width="7.5" style="27" customWidth="1"/>
    <col min="15863" max="15863" width="8" style="27" customWidth="1"/>
    <col min="15864" max="15864" width="8.625" style="27" customWidth="1"/>
    <col min="15865" max="15865" width="8.75" style="27" customWidth="1"/>
    <col min="15866" max="15866" width="8.25" style="27" customWidth="1"/>
    <col min="15867" max="15867" width="8.875" style="27" customWidth="1"/>
    <col min="15868" max="15868" width="8.5" style="27" customWidth="1"/>
    <col min="15869" max="15869" width="7.25" style="27" customWidth="1"/>
    <col min="15870" max="16111" width="9" style="27"/>
    <col min="16112" max="16112" width="23.875" style="27" customWidth="1"/>
    <col min="16113" max="16113" width="8.25" style="27" customWidth="1"/>
    <col min="16114" max="16114" width="10.375" style="27" customWidth="1"/>
    <col min="16115" max="16115" width="8.375" style="27" customWidth="1"/>
    <col min="16116" max="16116" width="9.25" style="27" customWidth="1"/>
    <col min="16117" max="16117" width="8.625" style="27" customWidth="1"/>
    <col min="16118" max="16118" width="7.5" style="27" customWidth="1"/>
    <col min="16119" max="16119" width="8" style="27" customWidth="1"/>
    <col min="16120" max="16120" width="8.625" style="27" customWidth="1"/>
    <col min="16121" max="16121" width="8.75" style="27" customWidth="1"/>
    <col min="16122" max="16122" width="8.25" style="27" customWidth="1"/>
    <col min="16123" max="16123" width="8.875" style="27" customWidth="1"/>
    <col min="16124" max="16124" width="8.5" style="27" customWidth="1"/>
    <col min="16125" max="16125" width="7.25" style="27" customWidth="1"/>
    <col min="16126" max="16384" width="9" style="27"/>
  </cols>
  <sheetData>
    <row r="1" spans="1:10" s="43" customFormat="1" ht="39" customHeight="1">
      <c r="A1" s="63" t="s">
        <v>0</v>
      </c>
      <c r="B1" s="63"/>
      <c r="C1" s="63"/>
      <c r="D1" s="63"/>
      <c r="E1" s="63"/>
      <c r="F1" s="63"/>
      <c r="G1" s="63"/>
    </row>
    <row r="2" spans="1:10" s="43" customFormat="1" ht="18" customHeight="1">
      <c r="A2" s="47" t="s">
        <v>1</v>
      </c>
      <c r="B2" s="48"/>
      <c r="C2" s="48"/>
      <c r="D2" s="48"/>
      <c r="E2" s="49"/>
      <c r="F2" s="64" t="s">
        <v>2</v>
      </c>
      <c r="G2" s="64"/>
    </row>
    <row r="3" spans="1:10" ht="21.75" customHeight="1">
      <c r="A3" s="65" t="s">
        <v>3</v>
      </c>
      <c r="B3" s="65" t="s">
        <v>4</v>
      </c>
      <c r="C3" s="65"/>
      <c r="D3" s="65"/>
      <c r="E3" s="65" t="s">
        <v>5</v>
      </c>
      <c r="F3" s="65"/>
      <c r="G3" s="65"/>
    </row>
    <row r="4" spans="1:10" ht="21.75" customHeight="1">
      <c r="A4" s="65"/>
      <c r="B4" s="65" t="s">
        <v>6</v>
      </c>
      <c r="C4" s="65" t="s">
        <v>7</v>
      </c>
      <c r="D4" s="65" t="s">
        <v>8</v>
      </c>
      <c r="E4" s="65" t="s">
        <v>6</v>
      </c>
      <c r="F4" s="67" t="s">
        <v>9</v>
      </c>
      <c r="G4" s="68" t="s">
        <v>10</v>
      </c>
    </row>
    <row r="5" spans="1:10" ht="13.5" customHeight="1">
      <c r="A5" s="65"/>
      <c r="B5" s="65"/>
      <c r="C5" s="65"/>
      <c r="D5" s="65"/>
      <c r="E5" s="65"/>
      <c r="F5" s="67"/>
      <c r="G5" s="68"/>
    </row>
    <row r="6" spans="1:10" ht="15.95" customHeight="1">
      <c r="A6" s="50" t="s">
        <v>11</v>
      </c>
      <c r="B6" s="51">
        <f>SUM(B7:B19)</f>
        <v>56600</v>
      </c>
      <c r="C6" s="51">
        <f t="shared" ref="C6:G6" si="0">SUM(C7:C19)</f>
        <v>-6000</v>
      </c>
      <c r="D6" s="51">
        <f t="shared" si="0"/>
        <v>50600</v>
      </c>
      <c r="E6" s="51">
        <f t="shared" si="0"/>
        <v>48964</v>
      </c>
      <c r="F6" s="51">
        <f t="shared" si="0"/>
        <v>-5700</v>
      </c>
      <c r="G6" s="51">
        <f t="shared" si="0"/>
        <v>43264</v>
      </c>
      <c r="J6" s="62"/>
    </row>
    <row r="7" spans="1:10" ht="15.95" customHeight="1">
      <c r="A7" s="52" t="s">
        <v>12</v>
      </c>
      <c r="B7" s="51">
        <v>20280</v>
      </c>
      <c r="C7" s="51">
        <f>D7-B7</f>
        <v>720</v>
      </c>
      <c r="D7" s="51">
        <v>21000</v>
      </c>
      <c r="E7" s="53">
        <v>17380</v>
      </c>
      <c r="F7" s="54">
        <f>G7-E7</f>
        <v>620</v>
      </c>
      <c r="G7" s="55">
        <v>18000</v>
      </c>
    </row>
    <row r="8" spans="1:10" ht="15.95" customHeight="1">
      <c r="A8" s="52" t="s">
        <v>13</v>
      </c>
      <c r="B8" s="51">
        <v>5160</v>
      </c>
      <c r="C8" s="51">
        <f t="shared" ref="C8:C19" si="1">D8-B8</f>
        <v>640</v>
      </c>
      <c r="D8" s="51">
        <v>5800</v>
      </c>
      <c r="E8" s="53">
        <v>4682</v>
      </c>
      <c r="F8" s="54">
        <f t="shared" ref="F8:F19" si="2">G8-E8</f>
        <v>607</v>
      </c>
      <c r="G8" s="55">
        <v>5289</v>
      </c>
    </row>
    <row r="9" spans="1:10" ht="15.95" customHeight="1">
      <c r="A9" s="52" t="s">
        <v>14</v>
      </c>
      <c r="B9" s="51"/>
      <c r="C9" s="51">
        <f t="shared" si="1"/>
        <v>0</v>
      </c>
      <c r="D9" s="51"/>
      <c r="E9" s="53"/>
      <c r="F9" s="54">
        <f t="shared" si="2"/>
        <v>0</v>
      </c>
      <c r="G9" s="55">
        <v>0</v>
      </c>
    </row>
    <row r="10" spans="1:10" ht="15.95" customHeight="1">
      <c r="A10" s="52" t="s">
        <v>15</v>
      </c>
      <c r="B10" s="51">
        <v>1290</v>
      </c>
      <c r="C10" s="51">
        <f t="shared" si="1"/>
        <v>-310</v>
      </c>
      <c r="D10" s="51">
        <v>980</v>
      </c>
      <c r="E10" s="53">
        <v>1075</v>
      </c>
      <c r="F10" s="54">
        <f t="shared" si="2"/>
        <v>-315</v>
      </c>
      <c r="G10" s="55">
        <v>760</v>
      </c>
    </row>
    <row r="11" spans="1:10" ht="15.95" customHeight="1">
      <c r="A11" s="52" t="s">
        <v>16</v>
      </c>
      <c r="B11" s="56">
        <v>520</v>
      </c>
      <c r="C11" s="51">
        <f t="shared" si="1"/>
        <v>-505</v>
      </c>
      <c r="D11" s="51">
        <v>15</v>
      </c>
      <c r="E11" s="57">
        <v>255</v>
      </c>
      <c r="F11" s="54">
        <f t="shared" si="2"/>
        <v>-255</v>
      </c>
      <c r="G11" s="55">
        <v>0</v>
      </c>
    </row>
    <row r="12" spans="1:10" ht="15.95" customHeight="1">
      <c r="A12" s="52" t="s">
        <v>17</v>
      </c>
      <c r="B12" s="51">
        <v>4500</v>
      </c>
      <c r="C12" s="51">
        <f t="shared" si="1"/>
        <v>-1800</v>
      </c>
      <c r="D12" s="51">
        <v>2700</v>
      </c>
      <c r="E12" s="53">
        <v>3770</v>
      </c>
      <c r="F12" s="54">
        <f t="shared" si="2"/>
        <v>-1820</v>
      </c>
      <c r="G12" s="55">
        <v>1950</v>
      </c>
    </row>
    <row r="13" spans="1:10" ht="15.95" customHeight="1">
      <c r="A13" s="52" t="s">
        <v>18</v>
      </c>
      <c r="B13" s="51">
        <v>3350</v>
      </c>
      <c r="C13" s="51">
        <f t="shared" si="1"/>
        <v>-980</v>
      </c>
      <c r="D13" s="51">
        <v>2370</v>
      </c>
      <c r="E13" s="53">
        <v>2486</v>
      </c>
      <c r="F13" s="54">
        <f t="shared" si="2"/>
        <v>-986</v>
      </c>
      <c r="G13" s="55">
        <v>1500</v>
      </c>
    </row>
    <row r="14" spans="1:10" ht="15.95" customHeight="1">
      <c r="A14" s="52" t="s">
        <v>19</v>
      </c>
      <c r="B14" s="51">
        <v>1400</v>
      </c>
      <c r="C14" s="51">
        <f t="shared" si="1"/>
        <v>-580</v>
      </c>
      <c r="D14" s="51">
        <v>820</v>
      </c>
      <c r="E14" s="53">
        <v>1006</v>
      </c>
      <c r="F14" s="54">
        <f t="shared" si="2"/>
        <v>-586</v>
      </c>
      <c r="G14" s="55">
        <v>420</v>
      </c>
    </row>
    <row r="15" spans="1:10" ht="15.95" customHeight="1">
      <c r="A15" s="52" t="s">
        <v>20</v>
      </c>
      <c r="B15" s="51">
        <v>3200</v>
      </c>
      <c r="C15" s="51">
        <f t="shared" si="1"/>
        <v>200</v>
      </c>
      <c r="D15" s="51">
        <v>3400</v>
      </c>
      <c r="E15" s="53">
        <v>2150</v>
      </c>
      <c r="F15" s="54">
        <f t="shared" si="2"/>
        <v>200</v>
      </c>
      <c r="G15" s="55">
        <v>2350</v>
      </c>
    </row>
    <row r="16" spans="1:10" ht="15.95" customHeight="1">
      <c r="A16" s="52" t="s">
        <v>21</v>
      </c>
      <c r="B16" s="51">
        <v>15500</v>
      </c>
      <c r="C16" s="51">
        <f t="shared" si="1"/>
        <v>-4500</v>
      </c>
      <c r="D16" s="51">
        <v>11000</v>
      </c>
      <c r="E16" s="53">
        <v>15350</v>
      </c>
      <c r="F16" s="54">
        <f t="shared" si="2"/>
        <v>-4550</v>
      </c>
      <c r="G16" s="55">
        <v>10800</v>
      </c>
    </row>
    <row r="17" spans="1:7" ht="15.95" customHeight="1">
      <c r="A17" s="52" t="s">
        <v>22</v>
      </c>
      <c r="B17" s="58"/>
      <c r="C17" s="51">
        <f t="shared" si="1"/>
        <v>0</v>
      </c>
      <c r="D17" s="51"/>
      <c r="E17" s="53"/>
      <c r="F17" s="54">
        <f t="shared" si="2"/>
        <v>0</v>
      </c>
      <c r="G17" s="55">
        <v>0</v>
      </c>
    </row>
    <row r="18" spans="1:7" ht="15.95" customHeight="1">
      <c r="A18" s="52" t="s">
        <v>23</v>
      </c>
      <c r="B18" s="51">
        <v>1400</v>
      </c>
      <c r="C18" s="51">
        <f t="shared" si="1"/>
        <v>800</v>
      </c>
      <c r="D18" s="51">
        <v>2200</v>
      </c>
      <c r="E18" s="53">
        <v>810</v>
      </c>
      <c r="F18" s="54">
        <f t="shared" si="2"/>
        <v>1070</v>
      </c>
      <c r="G18" s="55">
        <v>1880</v>
      </c>
    </row>
    <row r="19" spans="1:7" ht="15.95" customHeight="1">
      <c r="A19" s="52" t="s">
        <v>24</v>
      </c>
      <c r="B19" s="51"/>
      <c r="C19" s="51">
        <f t="shared" si="1"/>
        <v>315</v>
      </c>
      <c r="D19" s="51">
        <v>315</v>
      </c>
      <c r="E19" s="53">
        <v>0</v>
      </c>
      <c r="F19" s="54">
        <f t="shared" si="2"/>
        <v>315</v>
      </c>
      <c r="G19" s="55">
        <v>315</v>
      </c>
    </row>
    <row r="20" spans="1:7" ht="15.95" customHeight="1">
      <c r="A20" s="50" t="s">
        <v>25</v>
      </c>
      <c r="B20" s="51">
        <f>B21+B31+B32+B33+B34</f>
        <v>53400</v>
      </c>
      <c r="C20" s="51">
        <f t="shared" ref="C20:G20" si="3">C21+C31+C32+C33+C34</f>
        <v>-15000</v>
      </c>
      <c r="D20" s="51">
        <f t="shared" si="3"/>
        <v>38400</v>
      </c>
      <c r="E20" s="51">
        <f t="shared" si="3"/>
        <v>53145</v>
      </c>
      <c r="F20" s="51">
        <f t="shared" si="3"/>
        <v>-14839</v>
      </c>
      <c r="G20" s="51">
        <f t="shared" si="3"/>
        <v>38306</v>
      </c>
    </row>
    <row r="21" spans="1:7" ht="15.95" customHeight="1">
      <c r="A21" s="52" t="s">
        <v>26</v>
      </c>
      <c r="B21" s="51">
        <f>SUM(B22:B30)</f>
        <v>3800</v>
      </c>
      <c r="C21" s="51">
        <f t="shared" ref="C21:G21" si="4">SUM(C22:C30)</f>
        <v>-810</v>
      </c>
      <c r="D21" s="51">
        <f t="shared" si="4"/>
        <v>2990</v>
      </c>
      <c r="E21" s="51">
        <f t="shared" si="4"/>
        <v>3800</v>
      </c>
      <c r="F21" s="51">
        <f t="shared" si="4"/>
        <v>-810</v>
      </c>
      <c r="G21" s="51">
        <f t="shared" si="4"/>
        <v>2990</v>
      </c>
    </row>
    <row r="22" spans="1:7" ht="15.95" customHeight="1">
      <c r="A22" s="52" t="s">
        <v>27</v>
      </c>
      <c r="B22" s="51"/>
      <c r="C22" s="51">
        <f>D22-B22</f>
        <v>0</v>
      </c>
      <c r="D22" s="51"/>
      <c r="E22" s="53"/>
      <c r="F22" s="54">
        <f t="shared" ref="F22:F34" si="5">G22-E22</f>
        <v>0</v>
      </c>
      <c r="G22" s="55"/>
    </row>
    <row r="23" spans="1:7" ht="15.95" customHeight="1">
      <c r="A23" s="52" t="s">
        <v>28</v>
      </c>
      <c r="B23" s="51"/>
      <c r="C23" s="51">
        <f t="shared" ref="C23:C34" si="6">D23-B23</f>
        <v>0</v>
      </c>
      <c r="D23" s="51"/>
      <c r="E23" s="53"/>
      <c r="F23" s="54">
        <f t="shared" si="5"/>
        <v>0</v>
      </c>
      <c r="G23" s="55"/>
    </row>
    <row r="24" spans="1:7" ht="15.95" customHeight="1">
      <c r="A24" s="52" t="s">
        <v>29</v>
      </c>
      <c r="B24" s="51">
        <v>2610</v>
      </c>
      <c r="C24" s="51">
        <f t="shared" si="6"/>
        <v>-510</v>
      </c>
      <c r="D24" s="51">
        <v>2100</v>
      </c>
      <c r="E24" s="53">
        <v>2610</v>
      </c>
      <c r="F24" s="54">
        <f t="shared" si="5"/>
        <v>-510</v>
      </c>
      <c r="G24" s="55">
        <v>2100</v>
      </c>
    </row>
    <row r="25" spans="1:7" ht="15.95" customHeight="1">
      <c r="A25" s="52" t="s">
        <v>30</v>
      </c>
      <c r="B25" s="51">
        <v>820</v>
      </c>
      <c r="C25" s="51">
        <f t="shared" si="6"/>
        <v>-120</v>
      </c>
      <c r="D25" s="51">
        <v>700</v>
      </c>
      <c r="E25" s="53">
        <v>820</v>
      </c>
      <c r="F25" s="54">
        <f t="shared" si="5"/>
        <v>-120</v>
      </c>
      <c r="G25" s="55">
        <v>700</v>
      </c>
    </row>
    <row r="26" spans="1:7" ht="15.95" customHeight="1">
      <c r="A26" s="52" t="s">
        <v>31</v>
      </c>
      <c r="B26" s="51"/>
      <c r="C26" s="51">
        <f t="shared" si="6"/>
        <v>0</v>
      </c>
      <c r="D26" s="51"/>
      <c r="E26" s="53">
        <v>0</v>
      </c>
      <c r="F26" s="54">
        <f t="shared" si="5"/>
        <v>0</v>
      </c>
      <c r="G26" s="55"/>
    </row>
    <row r="27" spans="1:7" ht="15.95" customHeight="1">
      <c r="A27" s="52" t="s">
        <v>32</v>
      </c>
      <c r="B27" s="51"/>
      <c r="C27" s="51">
        <f t="shared" si="6"/>
        <v>0</v>
      </c>
      <c r="D27" s="51"/>
      <c r="E27" s="53">
        <v>0</v>
      </c>
      <c r="F27" s="54">
        <f t="shared" si="5"/>
        <v>0</v>
      </c>
      <c r="G27" s="55"/>
    </row>
    <row r="28" spans="1:7" ht="15.95" customHeight="1">
      <c r="A28" s="52" t="s">
        <v>33</v>
      </c>
      <c r="B28" s="51">
        <v>370</v>
      </c>
      <c r="C28" s="51">
        <f t="shared" si="6"/>
        <v>-180</v>
      </c>
      <c r="D28" s="51">
        <v>190</v>
      </c>
      <c r="E28" s="53">
        <v>370</v>
      </c>
      <c r="F28" s="54">
        <f t="shared" si="5"/>
        <v>-180</v>
      </c>
      <c r="G28" s="55">
        <v>190</v>
      </c>
    </row>
    <row r="29" spans="1:7" ht="15.95" customHeight="1">
      <c r="A29" s="52" t="s">
        <v>34</v>
      </c>
      <c r="B29" s="51"/>
      <c r="C29" s="51">
        <f t="shared" si="6"/>
        <v>0</v>
      </c>
      <c r="D29" s="51"/>
      <c r="E29" s="53"/>
      <c r="F29" s="54">
        <f t="shared" si="5"/>
        <v>0</v>
      </c>
      <c r="G29" s="55"/>
    </row>
    <row r="30" spans="1:7" ht="15.95" customHeight="1">
      <c r="A30" s="52" t="s">
        <v>35</v>
      </c>
      <c r="B30" s="51"/>
      <c r="C30" s="51">
        <f t="shared" si="6"/>
        <v>0</v>
      </c>
      <c r="D30" s="51"/>
      <c r="E30" s="53"/>
      <c r="F30" s="54">
        <f t="shared" si="5"/>
        <v>0</v>
      </c>
      <c r="G30" s="55"/>
    </row>
    <row r="31" spans="1:7" ht="15.95" customHeight="1">
      <c r="A31" s="52" t="s">
        <v>36</v>
      </c>
      <c r="B31" s="51">
        <v>5300</v>
      </c>
      <c r="C31" s="51">
        <f t="shared" si="6"/>
        <v>-4491</v>
      </c>
      <c r="D31" s="51">
        <v>809</v>
      </c>
      <c r="E31" s="53">
        <v>5300</v>
      </c>
      <c r="F31" s="54">
        <f t="shared" si="5"/>
        <v>-4491</v>
      </c>
      <c r="G31" s="55">
        <v>809</v>
      </c>
    </row>
    <row r="32" spans="1:7" ht="15.95" customHeight="1">
      <c r="A32" s="52" t="s">
        <v>37</v>
      </c>
      <c r="B32" s="51">
        <v>4500</v>
      </c>
      <c r="C32" s="51">
        <f t="shared" si="6"/>
        <v>-2603</v>
      </c>
      <c r="D32" s="51">
        <v>1897</v>
      </c>
      <c r="E32" s="53">
        <v>4500</v>
      </c>
      <c r="F32" s="54">
        <f t="shared" si="5"/>
        <v>-2603</v>
      </c>
      <c r="G32" s="55">
        <v>1897</v>
      </c>
    </row>
    <row r="33" spans="1:7" ht="15.95" customHeight="1">
      <c r="A33" s="52" t="s">
        <v>38</v>
      </c>
      <c r="B33" s="51">
        <v>32500</v>
      </c>
      <c r="C33" s="51">
        <f t="shared" si="6"/>
        <v>-1671</v>
      </c>
      <c r="D33" s="51">
        <v>30829</v>
      </c>
      <c r="E33" s="53">
        <v>32405</v>
      </c>
      <c r="F33" s="54">
        <f t="shared" si="5"/>
        <v>-1585</v>
      </c>
      <c r="G33" s="55">
        <v>30820</v>
      </c>
    </row>
    <row r="34" spans="1:7" ht="15.95" customHeight="1">
      <c r="A34" s="52" t="s">
        <v>39</v>
      </c>
      <c r="B34" s="51">
        <v>7300</v>
      </c>
      <c r="C34" s="51">
        <f t="shared" si="6"/>
        <v>-5425</v>
      </c>
      <c r="D34" s="51">
        <v>1875</v>
      </c>
      <c r="E34" s="53">
        <v>7140</v>
      </c>
      <c r="F34" s="54">
        <f t="shared" si="5"/>
        <v>-5350</v>
      </c>
      <c r="G34" s="55">
        <v>1790</v>
      </c>
    </row>
    <row r="35" spans="1:7" ht="15.95" customHeight="1">
      <c r="A35" s="59" t="s">
        <v>40</v>
      </c>
      <c r="B35" s="60">
        <f>B6+B20</f>
        <v>110000</v>
      </c>
      <c r="C35" s="60">
        <f t="shared" ref="C35:G35" si="7">C6+C20</f>
        <v>-21000</v>
      </c>
      <c r="D35" s="60">
        <f t="shared" si="7"/>
        <v>89000</v>
      </c>
      <c r="E35" s="61">
        <f t="shared" si="7"/>
        <v>102109</v>
      </c>
      <c r="F35" s="61">
        <f t="shared" si="7"/>
        <v>-20539</v>
      </c>
      <c r="G35" s="61">
        <f t="shared" si="7"/>
        <v>81570</v>
      </c>
    </row>
    <row r="36" spans="1:7" ht="18.75" customHeight="1">
      <c r="A36" s="93" t="s">
        <v>131</v>
      </c>
      <c r="B36" s="66"/>
      <c r="C36" s="66"/>
      <c r="D36" s="66"/>
      <c r="E36" s="66"/>
      <c r="F36" s="66"/>
      <c r="G36" s="66"/>
    </row>
  </sheetData>
  <mergeCells count="12">
    <mergeCell ref="A1:G1"/>
    <mergeCell ref="F2:G2"/>
    <mergeCell ref="B3:D3"/>
    <mergeCell ref="E3:G3"/>
    <mergeCell ref="A36:G36"/>
    <mergeCell ref="A3:A5"/>
    <mergeCell ref="B4:B5"/>
    <mergeCell ref="C4:C5"/>
    <mergeCell ref="D4:D5"/>
    <mergeCell ref="E4:E5"/>
    <mergeCell ref="F4:F5"/>
    <mergeCell ref="G4:G5"/>
  </mergeCells>
  <phoneticPr fontId="2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Zeros="0" workbookViewId="0">
      <pane xSplit="2" ySplit="9" topLeftCell="C21" activePane="bottomRight" state="frozen"/>
      <selection pane="topRight"/>
      <selection pane="bottomLeft"/>
      <selection pane="bottomRight" activeCell="K36" sqref="K36"/>
    </sheetView>
  </sheetViews>
  <sheetFormatPr defaultColWidth="9" defaultRowHeight="13.5"/>
  <cols>
    <col min="1" max="1" width="3.625" customWidth="1"/>
    <col min="2" max="2" width="30.125" customWidth="1"/>
    <col min="3" max="3" width="7.75" customWidth="1"/>
    <col min="4" max="4" width="8" customWidth="1"/>
    <col min="5" max="5" width="6.5" customWidth="1"/>
    <col min="6" max="7" width="7.625" customWidth="1"/>
    <col min="8" max="8" width="7" customWidth="1"/>
    <col min="9" max="9" width="7.125" customWidth="1"/>
    <col min="10" max="10" width="7.875" customWidth="1"/>
    <col min="11" max="11" width="8.375" customWidth="1"/>
    <col min="12" max="12" width="7.875" customWidth="1"/>
    <col min="13" max="13" width="6.5" customWidth="1"/>
    <col min="14" max="14" width="7.25" customWidth="1"/>
    <col min="15" max="15" width="8.625" customWidth="1"/>
  </cols>
  <sheetData>
    <row r="1" spans="1:15" ht="25.5">
      <c r="A1" s="69" t="s">
        <v>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8.25" customHeight="1"/>
    <row r="3" spans="1:15" hidden="1"/>
    <row r="4" spans="1:15">
      <c r="A4" s="70" t="s">
        <v>1</v>
      </c>
      <c r="B4" s="70"/>
      <c r="N4" t="s">
        <v>42</v>
      </c>
    </row>
    <row r="5" spans="1:15" ht="19.5" customHeight="1">
      <c r="A5" s="72" t="s">
        <v>43</v>
      </c>
      <c r="B5" s="73" t="s">
        <v>44</v>
      </c>
      <c r="C5" s="73" t="s">
        <v>45</v>
      </c>
      <c r="D5" s="73"/>
      <c r="E5" s="73"/>
      <c r="F5" s="73"/>
      <c r="G5" s="73"/>
      <c r="H5" s="84" t="s">
        <v>46</v>
      </c>
      <c r="I5" s="85"/>
      <c r="J5" s="86"/>
      <c r="K5" s="83" t="s">
        <v>47</v>
      </c>
      <c r="L5" s="83"/>
      <c r="M5" s="83"/>
      <c r="N5" s="83"/>
      <c r="O5" s="83"/>
    </row>
    <row r="6" spans="1:15" ht="9.75" customHeight="1">
      <c r="A6" s="72"/>
      <c r="B6" s="73"/>
      <c r="C6" s="73"/>
      <c r="D6" s="73"/>
      <c r="E6" s="73"/>
      <c r="F6" s="73"/>
      <c r="G6" s="73"/>
      <c r="H6" s="87"/>
      <c r="I6" s="88"/>
      <c r="J6" s="89"/>
      <c r="K6" s="83"/>
      <c r="L6" s="83"/>
      <c r="M6" s="83"/>
      <c r="N6" s="83"/>
      <c r="O6" s="83"/>
    </row>
    <row r="7" spans="1:15" ht="23.25" customHeight="1">
      <c r="A7" s="72"/>
      <c r="B7" s="73"/>
      <c r="C7" s="74" t="s">
        <v>48</v>
      </c>
      <c r="D7" s="74" t="s">
        <v>49</v>
      </c>
      <c r="E7" s="71" t="s">
        <v>50</v>
      </c>
      <c r="F7" s="71"/>
      <c r="G7" s="77" t="s">
        <v>51</v>
      </c>
      <c r="H7" s="80" t="s">
        <v>52</v>
      </c>
      <c r="I7" s="71" t="s">
        <v>49</v>
      </c>
      <c r="J7" s="71" t="s">
        <v>53</v>
      </c>
      <c r="K7" s="81" t="s">
        <v>48</v>
      </c>
      <c r="L7" s="81" t="s">
        <v>49</v>
      </c>
      <c r="M7" s="71" t="s">
        <v>50</v>
      </c>
      <c r="N7" s="71"/>
      <c r="O7" s="82" t="s">
        <v>54</v>
      </c>
    </row>
    <row r="8" spans="1:15">
      <c r="A8" s="72"/>
      <c r="B8" s="73"/>
      <c r="C8" s="75"/>
      <c r="D8" s="75"/>
      <c r="E8" s="74" t="s">
        <v>52</v>
      </c>
      <c r="F8" s="77" t="s">
        <v>55</v>
      </c>
      <c r="G8" s="79"/>
      <c r="H8" s="80"/>
      <c r="I8" s="71"/>
      <c r="J8" s="71"/>
      <c r="K8" s="81"/>
      <c r="L8" s="81"/>
      <c r="M8" s="74" t="s">
        <v>52</v>
      </c>
      <c r="N8" s="77" t="s">
        <v>55</v>
      </c>
      <c r="O8" s="82"/>
    </row>
    <row r="9" spans="1:15" ht="16.5" customHeight="1">
      <c r="A9" s="72"/>
      <c r="B9" s="73"/>
      <c r="C9" s="76"/>
      <c r="D9" s="76"/>
      <c r="E9" s="76"/>
      <c r="F9" s="78"/>
      <c r="G9" s="78"/>
      <c r="H9" s="80"/>
      <c r="I9" s="71"/>
      <c r="J9" s="71"/>
      <c r="K9" s="81"/>
      <c r="L9" s="81"/>
      <c r="M9" s="76"/>
      <c r="N9" s="78"/>
      <c r="O9" s="82"/>
    </row>
    <row r="10" spans="1:15" ht="15" customHeight="1">
      <c r="A10" s="35">
        <v>1</v>
      </c>
      <c r="B10" s="36" t="s">
        <v>56</v>
      </c>
      <c r="C10" s="37">
        <v>31264</v>
      </c>
      <c r="D10" s="37">
        <v>16452</v>
      </c>
      <c r="E10" s="37">
        <v>14812</v>
      </c>
      <c r="F10" s="37">
        <v>7657</v>
      </c>
      <c r="G10" s="37">
        <f t="shared" ref="G10:G33" si="0">D10+F10</f>
        <v>24109</v>
      </c>
      <c r="H10" s="38">
        <f>I10+J10</f>
        <v>167</v>
      </c>
      <c r="I10" s="37">
        <f t="shared" ref="I10:I33" si="1">L10-D10</f>
        <v>1479</v>
      </c>
      <c r="J10" s="37">
        <f t="shared" ref="J10:J33" si="2">N10-F10</f>
        <v>-1312</v>
      </c>
      <c r="K10" s="41">
        <v>30380</v>
      </c>
      <c r="L10" s="41">
        <v>17931</v>
      </c>
      <c r="M10" s="41">
        <v>12449</v>
      </c>
      <c r="N10" s="41">
        <v>6345</v>
      </c>
      <c r="O10" s="42">
        <f>L10+N10</f>
        <v>24276</v>
      </c>
    </row>
    <row r="11" spans="1:15" ht="15" customHeight="1">
      <c r="A11" s="35">
        <v>2</v>
      </c>
      <c r="B11" s="36" t="s">
        <v>57</v>
      </c>
      <c r="C11" s="37">
        <f>D11+E11</f>
        <v>0</v>
      </c>
      <c r="D11" s="37">
        <v>0</v>
      </c>
      <c r="E11" s="37">
        <v>0</v>
      </c>
      <c r="F11" s="37">
        <v>0</v>
      </c>
      <c r="G11" s="37">
        <f t="shared" si="0"/>
        <v>0</v>
      </c>
      <c r="H11" s="38">
        <f t="shared" ref="H11:H33" si="3">I11+J11</f>
        <v>0</v>
      </c>
      <c r="I11" s="37">
        <f t="shared" si="1"/>
        <v>0</v>
      </c>
      <c r="J11" s="37">
        <f t="shared" si="2"/>
        <v>0</v>
      </c>
      <c r="K11" s="41">
        <v>0</v>
      </c>
      <c r="L11" s="41">
        <v>0</v>
      </c>
      <c r="M11" s="41">
        <v>0</v>
      </c>
      <c r="N11" s="41">
        <v>0</v>
      </c>
      <c r="O11" s="42">
        <f t="shared" ref="O11:O33" si="4">L11+N11</f>
        <v>0</v>
      </c>
    </row>
    <row r="12" spans="1:15" ht="15" customHeight="1">
      <c r="A12" s="35">
        <v>3</v>
      </c>
      <c r="B12" s="36" t="s">
        <v>58</v>
      </c>
      <c r="C12" s="37">
        <f>D12+E12</f>
        <v>0</v>
      </c>
      <c r="D12" s="37">
        <v>0</v>
      </c>
      <c r="E12" s="37">
        <v>0</v>
      </c>
      <c r="F12" s="37">
        <v>0</v>
      </c>
      <c r="G12" s="37">
        <f t="shared" si="0"/>
        <v>0</v>
      </c>
      <c r="H12" s="38">
        <f t="shared" si="3"/>
        <v>0</v>
      </c>
      <c r="I12" s="37">
        <f t="shared" si="1"/>
        <v>0</v>
      </c>
      <c r="J12" s="37">
        <f t="shared" si="2"/>
        <v>0</v>
      </c>
      <c r="K12" s="41">
        <v>0</v>
      </c>
      <c r="L12" s="41">
        <v>0</v>
      </c>
      <c r="M12" s="41">
        <v>0</v>
      </c>
      <c r="N12" s="41">
        <v>0</v>
      </c>
      <c r="O12" s="42">
        <f t="shared" si="4"/>
        <v>0</v>
      </c>
    </row>
    <row r="13" spans="1:15" ht="15" customHeight="1">
      <c r="A13" s="35">
        <v>4</v>
      </c>
      <c r="B13" s="36" t="s">
        <v>59</v>
      </c>
      <c r="C13" s="37">
        <v>837</v>
      </c>
      <c r="D13" s="37">
        <v>828</v>
      </c>
      <c r="E13" s="37">
        <v>9</v>
      </c>
      <c r="F13" s="37">
        <v>0</v>
      </c>
      <c r="G13" s="37">
        <f t="shared" si="0"/>
        <v>828</v>
      </c>
      <c r="H13" s="38">
        <f t="shared" si="3"/>
        <v>39</v>
      </c>
      <c r="I13" s="37">
        <f t="shared" si="1"/>
        <v>39</v>
      </c>
      <c r="J13" s="37">
        <f t="shared" si="2"/>
        <v>0</v>
      </c>
      <c r="K13" s="41">
        <v>867</v>
      </c>
      <c r="L13" s="41">
        <v>867</v>
      </c>
      <c r="M13" s="41">
        <v>0</v>
      </c>
      <c r="N13" s="41">
        <v>0</v>
      </c>
      <c r="O13" s="42">
        <f t="shared" si="4"/>
        <v>867</v>
      </c>
    </row>
    <row r="14" spans="1:15" ht="15" customHeight="1">
      <c r="A14" s="35">
        <v>5</v>
      </c>
      <c r="B14" s="36" t="s">
        <v>60</v>
      </c>
      <c r="C14" s="37">
        <v>59787</v>
      </c>
      <c r="D14" s="37">
        <v>59787</v>
      </c>
      <c r="E14" s="37">
        <v>0</v>
      </c>
      <c r="F14" s="37">
        <v>0</v>
      </c>
      <c r="G14" s="37">
        <f t="shared" si="0"/>
        <v>59787</v>
      </c>
      <c r="H14" s="38">
        <f t="shared" si="3"/>
        <v>2296</v>
      </c>
      <c r="I14" s="37">
        <f t="shared" si="1"/>
        <v>2296</v>
      </c>
      <c r="J14" s="37">
        <f t="shared" si="2"/>
        <v>0</v>
      </c>
      <c r="K14" s="41">
        <v>62083</v>
      </c>
      <c r="L14" s="41">
        <v>62083</v>
      </c>
      <c r="M14" s="41">
        <v>0</v>
      </c>
      <c r="N14" s="41">
        <v>0</v>
      </c>
      <c r="O14" s="42">
        <f t="shared" si="4"/>
        <v>62083</v>
      </c>
    </row>
    <row r="15" spans="1:15" ht="15" customHeight="1">
      <c r="A15" s="35">
        <v>6</v>
      </c>
      <c r="B15" s="36" t="s">
        <v>61</v>
      </c>
      <c r="C15" s="37">
        <v>504</v>
      </c>
      <c r="D15" s="37">
        <v>504</v>
      </c>
      <c r="E15" s="37">
        <v>0</v>
      </c>
      <c r="F15" s="37">
        <v>0</v>
      </c>
      <c r="G15" s="37">
        <f t="shared" si="0"/>
        <v>504</v>
      </c>
      <c r="H15" s="38">
        <f t="shared" si="3"/>
        <v>-254</v>
      </c>
      <c r="I15" s="37">
        <f t="shared" si="1"/>
        <v>-254</v>
      </c>
      <c r="J15" s="37">
        <f t="shared" si="2"/>
        <v>0</v>
      </c>
      <c r="K15" s="41">
        <v>250</v>
      </c>
      <c r="L15" s="41">
        <v>250</v>
      </c>
      <c r="M15" s="41">
        <v>0</v>
      </c>
      <c r="N15" s="41">
        <v>0</v>
      </c>
      <c r="O15" s="42">
        <f t="shared" si="4"/>
        <v>250</v>
      </c>
    </row>
    <row r="16" spans="1:15" ht="15" customHeight="1">
      <c r="A16" s="35">
        <v>7</v>
      </c>
      <c r="B16" s="36" t="s">
        <v>62</v>
      </c>
      <c r="C16" s="37">
        <v>2023</v>
      </c>
      <c r="D16" s="37">
        <v>674</v>
      </c>
      <c r="E16" s="37">
        <v>1349</v>
      </c>
      <c r="F16" s="37">
        <v>282</v>
      </c>
      <c r="G16" s="37">
        <f t="shared" si="0"/>
        <v>956</v>
      </c>
      <c r="H16" s="38">
        <f t="shared" si="3"/>
        <v>256</v>
      </c>
      <c r="I16" s="37">
        <f t="shared" si="1"/>
        <v>-393</v>
      </c>
      <c r="J16" s="37">
        <f t="shared" si="2"/>
        <v>649</v>
      </c>
      <c r="K16" s="41">
        <v>1600</v>
      </c>
      <c r="L16" s="41">
        <v>281</v>
      </c>
      <c r="M16" s="41">
        <v>1319</v>
      </c>
      <c r="N16" s="41">
        <v>931</v>
      </c>
      <c r="O16" s="42">
        <f t="shared" si="4"/>
        <v>1212</v>
      </c>
    </row>
    <row r="17" spans="1:15" ht="15" customHeight="1">
      <c r="A17" s="35">
        <v>8</v>
      </c>
      <c r="B17" s="36" t="s">
        <v>63</v>
      </c>
      <c r="C17" s="37">
        <v>34552</v>
      </c>
      <c r="D17" s="37">
        <v>32561</v>
      </c>
      <c r="E17" s="37">
        <v>1991</v>
      </c>
      <c r="F17" s="37">
        <v>980</v>
      </c>
      <c r="G17" s="37">
        <f t="shared" si="0"/>
        <v>33541</v>
      </c>
      <c r="H17" s="38">
        <f t="shared" si="3"/>
        <v>3150</v>
      </c>
      <c r="I17" s="37">
        <f t="shared" si="1"/>
        <v>2494</v>
      </c>
      <c r="J17" s="37">
        <f t="shared" si="2"/>
        <v>656</v>
      </c>
      <c r="K17" s="41">
        <v>38345</v>
      </c>
      <c r="L17" s="41">
        <v>35055</v>
      </c>
      <c r="M17" s="41">
        <v>3290</v>
      </c>
      <c r="N17" s="41">
        <v>1636</v>
      </c>
      <c r="O17" s="42">
        <f t="shared" si="4"/>
        <v>36691</v>
      </c>
    </row>
    <row r="18" spans="1:15" ht="15" customHeight="1">
      <c r="A18" s="35">
        <v>9</v>
      </c>
      <c r="B18" s="36" t="s">
        <v>64</v>
      </c>
      <c r="C18" s="37">
        <v>16560</v>
      </c>
      <c r="D18" s="37">
        <v>14863</v>
      </c>
      <c r="E18" s="37">
        <v>1697</v>
      </c>
      <c r="F18" s="37">
        <v>756</v>
      </c>
      <c r="G18" s="37">
        <f t="shared" si="0"/>
        <v>15619</v>
      </c>
      <c r="H18" s="38">
        <f t="shared" si="3"/>
        <v>3802</v>
      </c>
      <c r="I18" s="37">
        <f t="shared" si="1"/>
        <v>3909</v>
      </c>
      <c r="J18" s="37">
        <f t="shared" si="2"/>
        <v>-107</v>
      </c>
      <c r="K18" s="41">
        <v>20547</v>
      </c>
      <c r="L18" s="41">
        <v>18772</v>
      </c>
      <c r="M18" s="41">
        <v>1775</v>
      </c>
      <c r="N18" s="41">
        <v>649</v>
      </c>
      <c r="O18" s="42">
        <f t="shared" si="4"/>
        <v>19421</v>
      </c>
    </row>
    <row r="19" spans="1:15" ht="15" customHeight="1">
      <c r="A19" s="35">
        <v>10</v>
      </c>
      <c r="B19" s="36" t="s">
        <v>65</v>
      </c>
      <c r="C19" s="37">
        <f>D19+E19</f>
        <v>0</v>
      </c>
      <c r="D19" s="37">
        <v>0</v>
      </c>
      <c r="E19" s="37">
        <v>0</v>
      </c>
      <c r="F19" s="37">
        <v>0</v>
      </c>
      <c r="G19" s="37">
        <f t="shared" si="0"/>
        <v>0</v>
      </c>
      <c r="H19" s="38">
        <f t="shared" si="3"/>
        <v>1026</v>
      </c>
      <c r="I19" s="37">
        <f t="shared" si="1"/>
        <v>0</v>
      </c>
      <c r="J19" s="37">
        <f t="shared" si="2"/>
        <v>1026</v>
      </c>
      <c r="K19" s="41">
        <v>1026</v>
      </c>
      <c r="L19" s="41">
        <v>0</v>
      </c>
      <c r="M19" s="41">
        <v>1026</v>
      </c>
      <c r="N19" s="41">
        <v>1026</v>
      </c>
      <c r="O19" s="42">
        <f t="shared" si="4"/>
        <v>1026</v>
      </c>
    </row>
    <row r="20" spans="1:15" ht="15" customHeight="1">
      <c r="A20" s="35">
        <v>11</v>
      </c>
      <c r="B20" s="36" t="s">
        <v>66</v>
      </c>
      <c r="C20" s="37">
        <v>14108</v>
      </c>
      <c r="D20" s="37">
        <v>11349</v>
      </c>
      <c r="E20" s="37">
        <v>2759</v>
      </c>
      <c r="F20" s="37">
        <v>837</v>
      </c>
      <c r="G20" s="37">
        <f t="shared" si="0"/>
        <v>12186</v>
      </c>
      <c r="H20" s="38">
        <f t="shared" si="3"/>
        <v>1701</v>
      </c>
      <c r="I20" s="37">
        <f t="shared" si="1"/>
        <v>66</v>
      </c>
      <c r="J20" s="37">
        <f t="shared" si="2"/>
        <v>1635</v>
      </c>
      <c r="K20" s="41">
        <v>14887</v>
      </c>
      <c r="L20" s="41">
        <v>11415</v>
      </c>
      <c r="M20" s="41">
        <v>3472</v>
      </c>
      <c r="N20" s="41">
        <v>2472</v>
      </c>
      <c r="O20" s="42">
        <f t="shared" si="4"/>
        <v>13887</v>
      </c>
    </row>
    <row r="21" spans="1:15" ht="15" customHeight="1">
      <c r="A21" s="35">
        <v>12</v>
      </c>
      <c r="B21" s="36" t="s">
        <v>67</v>
      </c>
      <c r="C21" s="37">
        <v>13581</v>
      </c>
      <c r="D21" s="37">
        <v>6822</v>
      </c>
      <c r="E21" s="37">
        <v>6759</v>
      </c>
      <c r="F21" s="37">
        <v>4159</v>
      </c>
      <c r="G21" s="37">
        <f t="shared" si="0"/>
        <v>10981</v>
      </c>
      <c r="H21" s="38">
        <f t="shared" si="3"/>
        <v>820</v>
      </c>
      <c r="I21" s="37">
        <f t="shared" si="1"/>
        <v>1940</v>
      </c>
      <c r="J21" s="37">
        <f t="shared" si="2"/>
        <v>-1120</v>
      </c>
      <c r="K21" s="41">
        <v>17875</v>
      </c>
      <c r="L21" s="41">
        <v>8762</v>
      </c>
      <c r="M21" s="41">
        <v>9113</v>
      </c>
      <c r="N21" s="41">
        <v>3039</v>
      </c>
      <c r="O21" s="42">
        <f t="shared" si="4"/>
        <v>11801</v>
      </c>
    </row>
    <row r="22" spans="1:15" ht="15" customHeight="1">
      <c r="A22" s="35">
        <v>13</v>
      </c>
      <c r="B22" s="36" t="s">
        <v>68</v>
      </c>
      <c r="C22" s="37">
        <v>3257</v>
      </c>
      <c r="D22" s="37">
        <v>3248</v>
      </c>
      <c r="E22" s="37">
        <v>9</v>
      </c>
      <c r="F22" s="37">
        <v>9</v>
      </c>
      <c r="G22" s="37">
        <f t="shared" si="0"/>
        <v>3257</v>
      </c>
      <c r="H22" s="38">
        <f t="shared" si="3"/>
        <v>619</v>
      </c>
      <c r="I22" s="37">
        <f t="shared" si="1"/>
        <v>618</v>
      </c>
      <c r="J22" s="37">
        <f t="shared" si="2"/>
        <v>1</v>
      </c>
      <c r="K22" s="41">
        <v>3876</v>
      </c>
      <c r="L22" s="41">
        <v>3866</v>
      </c>
      <c r="M22" s="41">
        <v>10</v>
      </c>
      <c r="N22" s="41">
        <v>10</v>
      </c>
      <c r="O22" s="42">
        <f t="shared" si="4"/>
        <v>3876</v>
      </c>
    </row>
    <row r="23" spans="1:15" ht="15" customHeight="1">
      <c r="A23" s="35">
        <v>14</v>
      </c>
      <c r="B23" s="36" t="s">
        <v>69</v>
      </c>
      <c r="C23" s="37">
        <v>301</v>
      </c>
      <c r="D23" s="37">
        <v>301</v>
      </c>
      <c r="E23" s="37">
        <v>0</v>
      </c>
      <c r="F23" s="37">
        <v>0</v>
      </c>
      <c r="G23" s="37">
        <f t="shared" si="0"/>
        <v>301</v>
      </c>
      <c r="H23" s="38">
        <f t="shared" si="3"/>
        <v>639</v>
      </c>
      <c r="I23" s="37">
        <f t="shared" si="1"/>
        <v>639</v>
      </c>
      <c r="J23" s="37">
        <f t="shared" si="2"/>
        <v>0</v>
      </c>
      <c r="K23" s="41">
        <v>940</v>
      </c>
      <c r="L23" s="41">
        <v>940</v>
      </c>
      <c r="M23" s="41">
        <v>0</v>
      </c>
      <c r="N23" s="41">
        <v>0</v>
      </c>
      <c r="O23" s="42">
        <f t="shared" si="4"/>
        <v>940</v>
      </c>
    </row>
    <row r="24" spans="1:15" ht="15" customHeight="1">
      <c r="A24" s="35">
        <v>15</v>
      </c>
      <c r="B24" s="36" t="s">
        <v>70</v>
      </c>
      <c r="C24" s="37">
        <v>235</v>
      </c>
      <c r="D24" s="37">
        <v>235</v>
      </c>
      <c r="E24" s="37">
        <v>0</v>
      </c>
      <c r="F24" s="37">
        <v>0</v>
      </c>
      <c r="G24" s="37">
        <f t="shared" si="0"/>
        <v>235</v>
      </c>
      <c r="H24" s="38">
        <f t="shared" si="3"/>
        <v>95</v>
      </c>
      <c r="I24" s="37">
        <f t="shared" si="1"/>
        <v>95</v>
      </c>
      <c r="J24" s="37">
        <f t="shared" si="2"/>
        <v>0</v>
      </c>
      <c r="K24" s="41">
        <v>330</v>
      </c>
      <c r="L24" s="41">
        <v>330</v>
      </c>
      <c r="M24" s="41">
        <v>0</v>
      </c>
      <c r="N24" s="41">
        <v>0</v>
      </c>
      <c r="O24" s="42">
        <f t="shared" si="4"/>
        <v>330</v>
      </c>
    </row>
    <row r="25" spans="1:15" ht="15" customHeight="1">
      <c r="A25" s="35">
        <v>16</v>
      </c>
      <c r="B25" s="36" t="s">
        <v>71</v>
      </c>
      <c r="C25" s="37">
        <f>D25+E25</f>
        <v>0</v>
      </c>
      <c r="D25" s="37">
        <v>0</v>
      </c>
      <c r="E25" s="37">
        <v>0</v>
      </c>
      <c r="F25" s="37">
        <v>0</v>
      </c>
      <c r="G25" s="37">
        <f t="shared" si="0"/>
        <v>0</v>
      </c>
      <c r="H25" s="38">
        <f t="shared" si="3"/>
        <v>0</v>
      </c>
      <c r="I25" s="37">
        <f t="shared" si="1"/>
        <v>0</v>
      </c>
      <c r="J25" s="37">
        <f t="shared" si="2"/>
        <v>0</v>
      </c>
      <c r="K25" s="41">
        <v>0</v>
      </c>
      <c r="L25" s="41">
        <v>0</v>
      </c>
      <c r="M25" s="41">
        <v>0</v>
      </c>
      <c r="N25" s="41">
        <v>0</v>
      </c>
      <c r="O25" s="42">
        <f t="shared" si="4"/>
        <v>0</v>
      </c>
    </row>
    <row r="26" spans="1:15" ht="15" customHeight="1">
      <c r="A26" s="35">
        <v>17</v>
      </c>
      <c r="B26" s="36" t="s">
        <v>72</v>
      </c>
      <c r="C26" s="37">
        <f>D26+E26</f>
        <v>0</v>
      </c>
      <c r="D26" s="37">
        <v>0</v>
      </c>
      <c r="E26" s="37">
        <v>0</v>
      </c>
      <c r="F26" s="37">
        <v>0</v>
      </c>
      <c r="G26" s="37">
        <f t="shared" si="0"/>
        <v>0</v>
      </c>
      <c r="H26" s="38">
        <f t="shared" si="3"/>
        <v>0</v>
      </c>
      <c r="I26" s="37">
        <f t="shared" si="1"/>
        <v>0</v>
      </c>
      <c r="J26" s="37">
        <f t="shared" si="2"/>
        <v>0</v>
      </c>
      <c r="K26" s="41">
        <v>0</v>
      </c>
      <c r="L26" s="41">
        <v>0</v>
      </c>
      <c r="M26" s="41">
        <v>0</v>
      </c>
      <c r="N26" s="41">
        <v>0</v>
      </c>
      <c r="O26" s="42">
        <f t="shared" si="4"/>
        <v>0</v>
      </c>
    </row>
    <row r="27" spans="1:15" ht="15" customHeight="1">
      <c r="A27" s="35">
        <v>18</v>
      </c>
      <c r="B27" s="36" t="s">
        <v>73</v>
      </c>
      <c r="C27" s="37">
        <v>1256</v>
      </c>
      <c r="D27" s="37">
        <v>1256</v>
      </c>
      <c r="E27" s="37">
        <v>0</v>
      </c>
      <c r="F27" s="37">
        <v>0</v>
      </c>
      <c r="G27" s="37">
        <f t="shared" si="0"/>
        <v>1256</v>
      </c>
      <c r="H27" s="38">
        <f t="shared" si="3"/>
        <v>468</v>
      </c>
      <c r="I27" s="37">
        <f t="shared" si="1"/>
        <v>468</v>
      </c>
      <c r="J27" s="37">
        <f t="shared" si="2"/>
        <v>0</v>
      </c>
      <c r="K27" s="41">
        <v>1724</v>
      </c>
      <c r="L27" s="41">
        <v>1724</v>
      </c>
      <c r="M27" s="41">
        <v>0</v>
      </c>
      <c r="N27" s="41">
        <v>0</v>
      </c>
      <c r="O27" s="42">
        <f t="shared" si="4"/>
        <v>1724</v>
      </c>
    </row>
    <row r="28" spans="1:15" ht="15" customHeight="1">
      <c r="A28" s="35">
        <v>19</v>
      </c>
      <c r="B28" s="36" t="s">
        <v>74</v>
      </c>
      <c r="C28" s="37">
        <v>7354</v>
      </c>
      <c r="D28" s="37">
        <v>6739</v>
      </c>
      <c r="E28" s="37">
        <v>615</v>
      </c>
      <c r="F28" s="37">
        <v>320</v>
      </c>
      <c r="G28" s="37">
        <f t="shared" si="0"/>
        <v>7059</v>
      </c>
      <c r="H28" s="38">
        <f t="shared" si="3"/>
        <v>-65</v>
      </c>
      <c r="I28" s="37">
        <f t="shared" si="1"/>
        <v>-112</v>
      </c>
      <c r="J28" s="37">
        <f t="shared" si="2"/>
        <v>47</v>
      </c>
      <c r="K28" s="41">
        <v>7354</v>
      </c>
      <c r="L28" s="41">
        <v>6627</v>
      </c>
      <c r="M28" s="41">
        <v>727</v>
      </c>
      <c r="N28" s="41">
        <v>367</v>
      </c>
      <c r="O28" s="42">
        <f t="shared" si="4"/>
        <v>6994</v>
      </c>
    </row>
    <row r="29" spans="1:15" ht="15" customHeight="1">
      <c r="A29" s="35">
        <v>20</v>
      </c>
      <c r="B29" s="36" t="s">
        <v>75</v>
      </c>
      <c r="C29" s="37">
        <v>277</v>
      </c>
      <c r="D29" s="37">
        <v>277</v>
      </c>
      <c r="E29" s="37">
        <v>0</v>
      </c>
      <c r="F29" s="37">
        <v>0</v>
      </c>
      <c r="G29" s="37">
        <f t="shared" si="0"/>
        <v>277</v>
      </c>
      <c r="H29" s="38">
        <f t="shared" si="3"/>
        <v>288</v>
      </c>
      <c r="I29" s="37">
        <f t="shared" si="1"/>
        <v>288</v>
      </c>
      <c r="J29" s="37">
        <f t="shared" si="2"/>
        <v>0</v>
      </c>
      <c r="K29" s="41">
        <v>565</v>
      </c>
      <c r="L29" s="41">
        <v>565</v>
      </c>
      <c r="M29" s="41">
        <v>0</v>
      </c>
      <c r="N29" s="41">
        <v>0</v>
      </c>
      <c r="O29" s="42">
        <f t="shared" si="4"/>
        <v>565</v>
      </c>
    </row>
    <row r="30" spans="1:15" ht="15" customHeight="1">
      <c r="A30" s="35">
        <v>21</v>
      </c>
      <c r="B30" s="36" t="s">
        <v>76</v>
      </c>
      <c r="C30" s="37">
        <v>1965</v>
      </c>
      <c r="D30" s="37">
        <v>1965</v>
      </c>
      <c r="E30" s="37">
        <v>0</v>
      </c>
      <c r="F30" s="37">
        <v>0</v>
      </c>
      <c r="G30" s="37">
        <f t="shared" si="0"/>
        <v>1965</v>
      </c>
      <c r="H30" s="38">
        <f t="shared" si="3"/>
        <v>-102</v>
      </c>
      <c r="I30" s="37">
        <f t="shared" si="1"/>
        <v>-102</v>
      </c>
      <c r="J30" s="37">
        <f t="shared" si="2"/>
        <v>0</v>
      </c>
      <c r="K30" s="41">
        <v>1893</v>
      </c>
      <c r="L30" s="41">
        <v>1863</v>
      </c>
      <c r="M30" s="41">
        <v>30</v>
      </c>
      <c r="N30" s="41">
        <v>0</v>
      </c>
      <c r="O30" s="42">
        <f t="shared" si="4"/>
        <v>1863</v>
      </c>
    </row>
    <row r="31" spans="1:15" ht="15" customHeight="1">
      <c r="A31" s="35">
        <v>22</v>
      </c>
      <c r="B31" s="36" t="s">
        <v>77</v>
      </c>
      <c r="C31" s="37">
        <v>3000</v>
      </c>
      <c r="D31" s="37">
        <v>3000</v>
      </c>
      <c r="E31" s="37">
        <v>0</v>
      </c>
      <c r="F31" s="37"/>
      <c r="G31" s="37">
        <f t="shared" si="0"/>
        <v>3000</v>
      </c>
      <c r="H31" s="38">
        <f t="shared" si="3"/>
        <v>-3000</v>
      </c>
      <c r="I31" s="37">
        <f t="shared" si="1"/>
        <v>-3000</v>
      </c>
      <c r="J31" s="37">
        <f t="shared" si="2"/>
        <v>0</v>
      </c>
      <c r="K31" s="41">
        <v>0</v>
      </c>
      <c r="L31" s="41">
        <v>0</v>
      </c>
      <c r="M31" s="41">
        <v>0</v>
      </c>
      <c r="N31" s="41">
        <v>0</v>
      </c>
      <c r="O31" s="42">
        <f t="shared" si="4"/>
        <v>0</v>
      </c>
    </row>
    <row r="32" spans="1:15" ht="15" customHeight="1">
      <c r="A32" s="35">
        <v>23</v>
      </c>
      <c r="B32" s="36" t="s">
        <v>78</v>
      </c>
      <c r="C32" s="37">
        <v>2000</v>
      </c>
      <c r="D32" s="37">
        <v>2000</v>
      </c>
      <c r="E32" s="37">
        <v>0</v>
      </c>
      <c r="F32" s="37">
        <v>0</v>
      </c>
      <c r="G32" s="37">
        <f t="shared" si="0"/>
        <v>2000</v>
      </c>
      <c r="H32" s="38">
        <f t="shared" si="3"/>
        <v>-34</v>
      </c>
      <c r="I32" s="37">
        <f t="shared" si="1"/>
        <v>-34</v>
      </c>
      <c r="J32" s="37">
        <f t="shared" si="2"/>
        <v>0</v>
      </c>
      <c r="K32" s="41">
        <v>1966</v>
      </c>
      <c r="L32" s="41">
        <v>1966</v>
      </c>
      <c r="M32" s="41">
        <v>0</v>
      </c>
      <c r="N32" s="41">
        <v>0</v>
      </c>
      <c r="O32" s="42">
        <f t="shared" si="4"/>
        <v>1966</v>
      </c>
    </row>
    <row r="33" spans="1:15" ht="15" customHeight="1">
      <c r="A33" s="35">
        <v>24</v>
      </c>
      <c r="B33" s="36" t="s">
        <v>79</v>
      </c>
      <c r="C33" s="37">
        <v>139</v>
      </c>
      <c r="D33" s="37">
        <v>139</v>
      </c>
      <c r="E33" s="37">
        <v>0</v>
      </c>
      <c r="F33" s="37">
        <v>0</v>
      </c>
      <c r="G33" s="37">
        <f t="shared" si="0"/>
        <v>139</v>
      </c>
      <c r="H33" s="38">
        <f t="shared" si="3"/>
        <v>647</v>
      </c>
      <c r="I33" s="37">
        <f t="shared" si="1"/>
        <v>647</v>
      </c>
      <c r="J33" s="37">
        <f t="shared" si="2"/>
        <v>0</v>
      </c>
      <c r="K33" s="41">
        <v>786</v>
      </c>
      <c r="L33" s="41">
        <v>786</v>
      </c>
      <c r="M33" s="41">
        <v>0</v>
      </c>
      <c r="N33" s="41">
        <v>0</v>
      </c>
      <c r="O33" s="42">
        <f t="shared" si="4"/>
        <v>786</v>
      </c>
    </row>
    <row r="34" spans="1:15" ht="15" customHeight="1">
      <c r="A34" s="35">
        <v>25</v>
      </c>
      <c r="B34" s="34" t="s">
        <v>80</v>
      </c>
      <c r="C34" s="39">
        <f>SUM(C10:C33)</f>
        <v>193000</v>
      </c>
      <c r="D34" s="39">
        <f t="shared" ref="D34:O34" si="5">SUM(D10:D33)</f>
        <v>163000</v>
      </c>
      <c r="E34" s="39">
        <f t="shared" ref="E34" si="6">SUM(E10:E33)</f>
        <v>30000</v>
      </c>
      <c r="F34" s="39">
        <f t="shared" ref="F34" si="7">SUM(F10:F33)</f>
        <v>15000</v>
      </c>
      <c r="G34" s="39">
        <f t="shared" si="5"/>
        <v>178000</v>
      </c>
      <c r="H34" s="40">
        <f t="shared" si="5"/>
        <v>12558</v>
      </c>
      <c r="I34" s="39">
        <f t="shared" si="5"/>
        <v>11083</v>
      </c>
      <c r="J34" s="39">
        <f t="shared" si="5"/>
        <v>1475</v>
      </c>
      <c r="K34" s="39">
        <f t="shared" si="5"/>
        <v>207294</v>
      </c>
      <c r="L34" s="39">
        <f t="shared" si="5"/>
        <v>174083</v>
      </c>
      <c r="M34" s="39">
        <f t="shared" si="5"/>
        <v>33211</v>
      </c>
      <c r="N34" s="39">
        <f t="shared" si="5"/>
        <v>16475</v>
      </c>
      <c r="O34" s="39">
        <f t="shared" si="5"/>
        <v>190558</v>
      </c>
    </row>
  </sheetData>
  <mergeCells count="22">
    <mergeCell ref="M8:M9"/>
    <mergeCell ref="N8:N9"/>
    <mergeCell ref="O7:O9"/>
    <mergeCell ref="K5:O6"/>
    <mergeCell ref="C5:G6"/>
    <mergeCell ref="H5:J6"/>
    <mergeCell ref="A1:O1"/>
    <mergeCell ref="A4:B4"/>
    <mergeCell ref="E7:F7"/>
    <mergeCell ref="M7:N7"/>
    <mergeCell ref="A5:A9"/>
    <mergeCell ref="B5:B9"/>
    <mergeCell ref="C7:C9"/>
    <mergeCell ref="D7:D9"/>
    <mergeCell ref="E8:E9"/>
    <mergeCell ref="F8:F9"/>
    <mergeCell ref="G7:G9"/>
    <mergeCell ref="H7:H9"/>
    <mergeCell ref="I7:I9"/>
    <mergeCell ref="J7:J9"/>
    <mergeCell ref="K7:K9"/>
    <mergeCell ref="L7:L9"/>
  </mergeCells>
  <phoneticPr fontId="27" type="noConversion"/>
  <pageMargins left="0.31496062992126" right="0.118110236220472" top="0.55118110236220497" bottom="0.55118110236220497" header="0.31496062992126" footer="0.31496062992126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B11" sqref="B11"/>
    </sheetView>
  </sheetViews>
  <sheetFormatPr defaultColWidth="9" defaultRowHeight="13.5"/>
  <cols>
    <col min="1" max="1" width="28.875" style="27" customWidth="1"/>
    <col min="2" max="2" width="15.25" style="28" customWidth="1"/>
    <col min="3" max="3" width="16.875" style="28" customWidth="1"/>
    <col min="4" max="4" width="13.75" style="28" customWidth="1"/>
    <col min="5" max="5" width="28.75" style="29" customWidth="1"/>
    <col min="6" max="16384" width="9" style="27"/>
  </cols>
  <sheetData>
    <row r="1" spans="1:9" ht="25.5">
      <c r="A1" s="90" t="s">
        <v>81</v>
      </c>
      <c r="B1" s="90"/>
      <c r="C1" s="90"/>
      <c r="D1" s="90"/>
      <c r="E1" s="90"/>
    </row>
    <row r="2" spans="1:9" ht="21.75" customHeight="1">
      <c r="A2" s="8" t="s">
        <v>82</v>
      </c>
      <c r="E2" s="9" t="s">
        <v>2</v>
      </c>
    </row>
    <row r="3" spans="1:9" s="26" customFormat="1" ht="24">
      <c r="A3" s="30" t="s">
        <v>83</v>
      </c>
      <c r="B3" s="31" t="s">
        <v>45</v>
      </c>
      <c r="C3" s="31" t="s">
        <v>84</v>
      </c>
      <c r="D3" s="31" t="s">
        <v>85</v>
      </c>
      <c r="E3" s="30" t="s">
        <v>86</v>
      </c>
    </row>
    <row r="4" spans="1:9" ht="24" customHeight="1">
      <c r="A4" s="13" t="s">
        <v>87</v>
      </c>
      <c r="B4" s="14">
        <f>SUM(B5:B10)</f>
        <v>50000</v>
      </c>
      <c r="C4" s="14">
        <f>SUM(C5:C10)</f>
        <v>21175</v>
      </c>
      <c r="D4" s="14">
        <f>SUM(D5:D10)</f>
        <v>-28825</v>
      </c>
      <c r="E4" s="18"/>
    </row>
    <row r="5" spans="1:9" ht="24" customHeight="1">
      <c r="A5" s="18" t="s">
        <v>88</v>
      </c>
      <c r="B5" s="14">
        <v>50000</v>
      </c>
      <c r="C5" s="14">
        <v>18964</v>
      </c>
      <c r="D5" s="14">
        <f>C5-B5</f>
        <v>-31036</v>
      </c>
      <c r="E5" s="18" t="s">
        <v>89</v>
      </c>
    </row>
    <row r="6" spans="1:9" ht="24" customHeight="1">
      <c r="A6" s="18" t="s">
        <v>90</v>
      </c>
      <c r="B6" s="14"/>
      <c r="C6" s="14">
        <v>354</v>
      </c>
      <c r="D6" s="14">
        <f>C6-B6</f>
        <v>354</v>
      </c>
      <c r="E6" s="18"/>
      <c r="G6" s="32"/>
      <c r="H6" s="32"/>
      <c r="I6" s="33"/>
    </row>
    <row r="7" spans="1:9" ht="24" customHeight="1">
      <c r="A7" s="18" t="s">
        <v>91</v>
      </c>
      <c r="B7" s="14"/>
      <c r="C7" s="14">
        <v>490</v>
      </c>
      <c r="D7" s="14">
        <f>C7-B7</f>
        <v>490</v>
      </c>
      <c r="E7" s="18"/>
      <c r="G7" s="32"/>
      <c r="H7" s="32"/>
      <c r="I7" s="33"/>
    </row>
    <row r="8" spans="1:9" ht="24" customHeight="1">
      <c r="A8" s="18" t="s">
        <v>92</v>
      </c>
      <c r="B8" s="14"/>
      <c r="C8" s="14"/>
      <c r="D8" s="14"/>
      <c r="E8" s="18"/>
      <c r="G8" s="32"/>
      <c r="H8" s="32"/>
      <c r="I8" s="33"/>
    </row>
    <row r="9" spans="1:9" ht="24" customHeight="1">
      <c r="A9" s="18" t="s">
        <v>93</v>
      </c>
      <c r="B9" s="14"/>
      <c r="C9" s="14"/>
      <c r="D9" s="14"/>
      <c r="E9" s="18"/>
      <c r="G9" s="32"/>
      <c r="H9" s="32"/>
      <c r="I9" s="33"/>
    </row>
    <row r="10" spans="1:9" ht="24" customHeight="1">
      <c r="A10" s="18" t="s">
        <v>94</v>
      </c>
      <c r="B10" s="14"/>
      <c r="C10" s="14">
        <v>1367</v>
      </c>
      <c r="D10" s="14">
        <f>C10-B10</f>
        <v>1367</v>
      </c>
      <c r="E10" s="18"/>
      <c r="G10" s="32"/>
      <c r="H10" s="32"/>
      <c r="I10" s="33"/>
    </row>
    <row r="11" spans="1:9" ht="24" customHeight="1">
      <c r="A11" s="13" t="s">
        <v>95</v>
      </c>
      <c r="B11" s="14"/>
      <c r="C11" s="14">
        <v>49841</v>
      </c>
      <c r="D11" s="14">
        <f>C11-B11</f>
        <v>49841</v>
      </c>
      <c r="E11" s="18" t="s">
        <v>96</v>
      </c>
      <c r="G11" s="32"/>
      <c r="H11" s="32"/>
      <c r="I11" s="33"/>
    </row>
    <row r="12" spans="1:9" ht="24" customHeight="1">
      <c r="A12" s="13" t="s">
        <v>97</v>
      </c>
      <c r="B12" s="14"/>
      <c r="C12" s="14"/>
      <c r="D12" s="14"/>
      <c r="E12" s="18"/>
      <c r="G12" s="32"/>
      <c r="H12" s="32"/>
      <c r="I12" s="33"/>
    </row>
    <row r="13" spans="1:9" ht="24" customHeight="1">
      <c r="A13" s="13" t="s">
        <v>98</v>
      </c>
      <c r="B13" s="14"/>
      <c r="C13" s="14">
        <v>82900</v>
      </c>
      <c r="D13" s="14">
        <f>C13-B13</f>
        <v>82900</v>
      </c>
      <c r="E13" s="18"/>
      <c r="G13" s="32"/>
      <c r="H13" s="32"/>
      <c r="I13" s="33"/>
    </row>
    <row r="14" spans="1:9" ht="24" customHeight="1">
      <c r="A14" s="18" t="s">
        <v>99</v>
      </c>
      <c r="B14" s="14"/>
      <c r="C14" s="14">
        <v>82900</v>
      </c>
      <c r="D14" s="14">
        <f>C14-B14</f>
        <v>82900</v>
      </c>
      <c r="E14" s="18" t="s">
        <v>100</v>
      </c>
      <c r="G14" s="32"/>
      <c r="H14" s="32"/>
      <c r="I14" s="33"/>
    </row>
    <row r="15" spans="1:9" ht="24" customHeight="1">
      <c r="A15" s="13" t="s">
        <v>101</v>
      </c>
      <c r="B15" s="14"/>
      <c r="C15" s="14"/>
      <c r="D15" s="14"/>
      <c r="E15" s="18"/>
    </row>
    <row r="16" spans="1:9" ht="24" customHeight="1">
      <c r="A16" s="24" t="s">
        <v>102</v>
      </c>
      <c r="B16" s="14">
        <f>B4+B11+B13+B15+B12</f>
        <v>50000</v>
      </c>
      <c r="C16" s="14">
        <f t="shared" ref="C16:D16" si="0">C4+C11+C13+C15+C12</f>
        <v>153916</v>
      </c>
      <c r="D16" s="14">
        <f t="shared" si="0"/>
        <v>103916</v>
      </c>
      <c r="E16" s="18"/>
    </row>
    <row r="17" spans="1:1">
      <c r="A17" s="25" t="s">
        <v>103</v>
      </c>
    </row>
  </sheetData>
  <mergeCells count="1">
    <mergeCell ref="A1:E1"/>
  </mergeCells>
  <phoneticPr fontId="27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4" workbookViewId="0">
      <selection activeCell="B8" sqref="B8"/>
    </sheetView>
  </sheetViews>
  <sheetFormatPr defaultColWidth="9" defaultRowHeight="13.5"/>
  <cols>
    <col min="1" max="1" width="35.875" style="5" customWidth="1"/>
    <col min="2" max="2" width="14.875" style="6" customWidth="1"/>
    <col min="3" max="3" width="11.125" style="6" customWidth="1"/>
    <col min="4" max="4" width="10.625" style="6" customWidth="1"/>
    <col min="5" max="5" width="41.5" style="7" customWidth="1"/>
    <col min="6" max="16384" width="9" style="5"/>
  </cols>
  <sheetData>
    <row r="1" spans="1:7" ht="25.5">
      <c r="A1" s="91" t="s">
        <v>104</v>
      </c>
      <c r="B1" s="91"/>
      <c r="C1" s="91"/>
      <c r="D1" s="91"/>
      <c r="E1" s="91"/>
    </row>
    <row r="2" spans="1:7" ht="18" customHeight="1">
      <c r="A2" s="8" t="s">
        <v>82</v>
      </c>
      <c r="E2" s="9" t="s">
        <v>2</v>
      </c>
    </row>
    <row r="3" spans="1:7" ht="24">
      <c r="A3" s="10" t="s">
        <v>83</v>
      </c>
      <c r="B3" s="11" t="s">
        <v>105</v>
      </c>
      <c r="C3" s="12" t="s">
        <v>84</v>
      </c>
      <c r="D3" s="12" t="s">
        <v>85</v>
      </c>
      <c r="E3" s="10" t="s">
        <v>86</v>
      </c>
    </row>
    <row r="4" spans="1:7" ht="24" customHeight="1">
      <c r="A4" s="13" t="s">
        <v>106</v>
      </c>
      <c r="B4" s="14">
        <f>SUM(B5:B13)</f>
        <v>23000</v>
      </c>
      <c r="C4" s="15">
        <f>SUM(C5:C13)</f>
        <v>58016</v>
      </c>
      <c r="D4" s="15">
        <f>SUM(D5:D13)</f>
        <v>35016</v>
      </c>
      <c r="E4" s="16"/>
      <c r="G4" s="17"/>
    </row>
    <row r="5" spans="1:7" ht="38.1" customHeight="1">
      <c r="A5" s="18" t="s">
        <v>107</v>
      </c>
      <c r="B5" s="14">
        <v>23000</v>
      </c>
      <c r="C5" s="15">
        <v>58016</v>
      </c>
      <c r="D5" s="15">
        <f t="shared" ref="D5:D17" si="0">C5-B5</f>
        <v>35016</v>
      </c>
      <c r="E5" s="19" t="s">
        <v>108</v>
      </c>
      <c r="F5" s="20"/>
      <c r="G5" s="20"/>
    </row>
    <row r="6" spans="1:7" ht="24" customHeight="1">
      <c r="A6" s="18" t="s">
        <v>109</v>
      </c>
      <c r="B6" s="14"/>
      <c r="C6" s="15"/>
      <c r="D6" s="15">
        <f t="shared" si="0"/>
        <v>0</v>
      </c>
      <c r="E6" s="21"/>
      <c r="F6" s="20"/>
      <c r="G6" s="20"/>
    </row>
    <row r="7" spans="1:7" ht="24" customHeight="1">
      <c r="A7" s="18" t="s">
        <v>110</v>
      </c>
      <c r="B7" s="14"/>
      <c r="C7" s="15"/>
      <c r="D7" s="15">
        <f t="shared" si="0"/>
        <v>0</v>
      </c>
      <c r="E7" s="16"/>
    </row>
    <row r="8" spans="1:7" ht="24" customHeight="1">
      <c r="A8" s="18" t="s">
        <v>111</v>
      </c>
      <c r="B8" s="14"/>
      <c r="C8" s="15"/>
      <c r="D8" s="15">
        <f t="shared" si="0"/>
        <v>0</v>
      </c>
      <c r="E8" s="18"/>
    </row>
    <row r="9" spans="1:7" ht="24" customHeight="1">
      <c r="A9" s="18" t="s">
        <v>112</v>
      </c>
      <c r="B9" s="14"/>
      <c r="C9" s="22"/>
      <c r="D9" s="15">
        <f t="shared" si="0"/>
        <v>0</v>
      </c>
      <c r="E9" s="18"/>
    </row>
    <row r="10" spans="1:7" ht="24" customHeight="1">
      <c r="A10" s="18" t="s">
        <v>113</v>
      </c>
      <c r="B10" s="14"/>
      <c r="C10" s="22"/>
      <c r="D10" s="15">
        <f t="shared" si="0"/>
        <v>0</v>
      </c>
      <c r="E10" s="18"/>
    </row>
    <row r="11" spans="1:7" ht="24" customHeight="1">
      <c r="A11" s="18" t="s">
        <v>114</v>
      </c>
      <c r="B11" s="14"/>
      <c r="C11" s="22"/>
      <c r="D11" s="15">
        <f t="shared" si="0"/>
        <v>0</v>
      </c>
      <c r="E11" s="16"/>
    </row>
    <row r="12" spans="1:7" ht="24" customHeight="1">
      <c r="A12" s="18" t="s">
        <v>115</v>
      </c>
      <c r="B12" s="14"/>
      <c r="C12" s="22"/>
      <c r="D12" s="15">
        <f t="shared" si="0"/>
        <v>0</v>
      </c>
      <c r="E12" s="18"/>
    </row>
    <row r="13" spans="1:7" ht="24" customHeight="1">
      <c r="A13" s="18" t="s">
        <v>116</v>
      </c>
      <c r="B13" s="14"/>
      <c r="C13" s="15"/>
      <c r="D13" s="15">
        <f t="shared" si="0"/>
        <v>0</v>
      </c>
      <c r="E13" s="18"/>
    </row>
    <row r="14" spans="1:7" ht="24" customHeight="1">
      <c r="A14" s="13" t="s">
        <v>117</v>
      </c>
      <c r="B14" s="14"/>
      <c r="C14" s="23">
        <v>82900</v>
      </c>
      <c r="D14" s="15">
        <f t="shared" si="0"/>
        <v>82900</v>
      </c>
      <c r="E14" s="16" t="s">
        <v>100</v>
      </c>
    </row>
    <row r="15" spans="1:7" ht="24" customHeight="1">
      <c r="A15" s="13" t="s">
        <v>97</v>
      </c>
      <c r="B15" s="14"/>
      <c r="C15" s="23"/>
      <c r="D15" s="15"/>
      <c r="E15" s="16"/>
    </row>
    <row r="16" spans="1:7" ht="24" customHeight="1">
      <c r="A16" s="13" t="s">
        <v>118</v>
      </c>
      <c r="B16" s="14">
        <v>14000</v>
      </c>
      <c r="C16" s="15"/>
      <c r="D16" s="15">
        <f t="shared" si="0"/>
        <v>-14000</v>
      </c>
      <c r="E16" s="16"/>
    </row>
    <row r="17" spans="1:5" ht="24" customHeight="1">
      <c r="A17" s="13" t="s">
        <v>119</v>
      </c>
      <c r="B17" s="14">
        <v>13000</v>
      </c>
      <c r="C17" s="15">
        <v>13000</v>
      </c>
      <c r="D17" s="15">
        <f t="shared" si="0"/>
        <v>0</v>
      </c>
      <c r="E17" s="16"/>
    </row>
    <row r="18" spans="1:5" ht="24" customHeight="1">
      <c r="A18" s="13" t="s">
        <v>120</v>
      </c>
      <c r="B18" s="14"/>
      <c r="C18" s="15"/>
      <c r="D18" s="15"/>
      <c r="E18" s="16"/>
    </row>
    <row r="19" spans="1:5" ht="24" customHeight="1">
      <c r="A19" s="24" t="s">
        <v>121</v>
      </c>
      <c r="B19" s="15">
        <f t="shared" ref="B19:D19" si="1">B4+B14+B16+B17+B18+B15</f>
        <v>50000</v>
      </c>
      <c r="C19" s="15">
        <f t="shared" si="1"/>
        <v>153916</v>
      </c>
      <c r="D19" s="15">
        <f t="shared" si="1"/>
        <v>103916</v>
      </c>
      <c r="E19" s="16"/>
    </row>
    <row r="20" spans="1:5">
      <c r="A20" s="25" t="s">
        <v>103</v>
      </c>
    </row>
  </sheetData>
  <mergeCells count="1">
    <mergeCell ref="A1:E1"/>
  </mergeCells>
  <phoneticPr fontId="27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2" sqref="C12"/>
    </sheetView>
  </sheetViews>
  <sheetFormatPr defaultColWidth="9" defaultRowHeight="13.5"/>
  <cols>
    <col min="1" max="1" width="33.375" customWidth="1"/>
    <col min="2" max="3" width="17.625" customWidth="1"/>
    <col min="4" max="4" width="29.125" customWidth="1"/>
  </cols>
  <sheetData>
    <row r="1" spans="1:4" ht="30" customHeight="1">
      <c r="A1" s="92" t="s">
        <v>122</v>
      </c>
      <c r="B1" s="92"/>
      <c r="C1" s="92"/>
      <c r="D1" s="92"/>
    </row>
    <row r="2" spans="1:4" ht="21" customHeight="1">
      <c r="D2" s="1" t="s">
        <v>2</v>
      </c>
    </row>
    <row r="3" spans="1:4" ht="39" customHeight="1">
      <c r="A3" s="2" t="s">
        <v>123</v>
      </c>
      <c r="B3" s="2" t="s">
        <v>124</v>
      </c>
      <c r="C3" s="2" t="s">
        <v>125</v>
      </c>
      <c r="D3" s="2" t="s">
        <v>126</v>
      </c>
    </row>
    <row r="4" spans="1:4" ht="39" customHeight="1">
      <c r="A4" s="2" t="s">
        <v>127</v>
      </c>
      <c r="B4" s="3">
        <v>399501</v>
      </c>
      <c r="C4" s="3">
        <v>479684</v>
      </c>
      <c r="D4" s="2"/>
    </row>
    <row r="5" spans="1:4" ht="35.1" customHeight="1">
      <c r="A5" s="2" t="s">
        <v>128</v>
      </c>
      <c r="B5" s="4">
        <f>B6+B7</f>
        <v>371304</v>
      </c>
      <c r="C5" s="3">
        <f>C6+C7</f>
        <v>459248</v>
      </c>
      <c r="D5" s="4"/>
    </row>
    <row r="6" spans="1:4" ht="35.1" customHeight="1">
      <c r="A6" s="2" t="s">
        <v>129</v>
      </c>
      <c r="B6" s="3">
        <v>54853</v>
      </c>
      <c r="C6" s="3">
        <v>59897</v>
      </c>
      <c r="D6" s="4"/>
    </row>
    <row r="7" spans="1:4" ht="35.1" customHeight="1">
      <c r="A7" s="2" t="s">
        <v>130</v>
      </c>
      <c r="B7" s="3">
        <v>316451</v>
      </c>
      <c r="C7" s="3">
        <v>399351</v>
      </c>
      <c r="D7" s="4"/>
    </row>
  </sheetData>
  <mergeCells count="1">
    <mergeCell ref="A1:D1"/>
  </mergeCells>
  <phoneticPr fontId="27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一般公共预算收入调整</vt:lpstr>
      <vt:lpstr>一般公共预算支出调整</vt:lpstr>
      <vt:lpstr>政府性基金收入调整</vt:lpstr>
      <vt:lpstr>政府性基金支出调整</vt:lpstr>
      <vt:lpstr>债务限额变动情况</vt:lpstr>
      <vt:lpstr>一般公共预算支出调整!Print_Area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lastPrinted>2020-12-17T03:30:00Z</cp:lastPrinted>
  <dcterms:created xsi:type="dcterms:W3CDTF">2017-12-19T08:12:00Z</dcterms:created>
  <dcterms:modified xsi:type="dcterms:W3CDTF">2022-12-21T13:49:31Z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4F16F2935D554419AC3F3AF28B286CF0</vt:lpwstr>
  </property>
  <property fmtid="{D5CDD505-2E9C-101B-9397-08002B2CF9AE}" pid="3" name="KSOProductBuildVer">
    <vt:lpwstr>2052-11.1.0.12980</vt:lpwstr>
  </property>
</Properties>
</file>